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Лист1!$B$1:$P$198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5" i="1"/>
  <c r="J125"/>
  <c r="K190"/>
  <c r="J190"/>
  <c r="J57"/>
  <c r="K112"/>
  <c r="K49"/>
  <c r="J49"/>
  <c r="K60"/>
  <c r="L60"/>
  <c r="J60"/>
  <c r="K46"/>
  <c r="L46"/>
  <c r="J46"/>
  <c r="K24"/>
  <c r="L24"/>
  <c r="J24"/>
  <c r="K26"/>
  <c r="J26"/>
  <c r="K145"/>
  <c r="L145"/>
  <c r="J145"/>
  <c r="K15"/>
  <c r="J15"/>
  <c r="K151"/>
  <c r="J151"/>
  <c r="K149"/>
  <c r="L149"/>
  <c r="J149"/>
  <c r="L130"/>
  <c r="K130"/>
  <c r="L143"/>
  <c r="K143"/>
  <c r="J143"/>
  <c r="K10"/>
  <c r="L10"/>
  <c r="L15"/>
  <c r="L138"/>
  <c r="K138"/>
  <c r="K140"/>
  <c r="L140"/>
  <c r="J140"/>
  <c r="J138"/>
  <c r="J130"/>
  <c r="L125"/>
  <c r="L112"/>
  <c r="J112"/>
  <c r="J109"/>
  <c r="L109"/>
  <c r="K109"/>
  <c r="K107"/>
  <c r="L107"/>
  <c r="J107"/>
  <c r="K104"/>
  <c r="L104"/>
  <c r="J104"/>
  <c r="K96"/>
  <c r="L96"/>
  <c r="J96"/>
  <c r="K93"/>
  <c r="L93"/>
  <c r="J93"/>
  <c r="K90"/>
  <c r="L90"/>
  <c r="J90"/>
  <c r="K84"/>
  <c r="L84"/>
  <c r="J84"/>
  <c r="K81"/>
  <c r="L81"/>
  <c r="J81"/>
  <c r="K75"/>
  <c r="L75"/>
  <c r="J75"/>
  <c r="K72"/>
  <c r="L72"/>
  <c r="J72"/>
  <c r="K68"/>
  <c r="L68"/>
  <c r="J68"/>
  <c r="K57"/>
  <c r="L57"/>
  <c r="K65"/>
  <c r="L65"/>
  <c r="J65"/>
  <c r="K52"/>
  <c r="L52"/>
  <c r="J52"/>
  <c r="L49"/>
  <c r="K42"/>
  <c r="L42"/>
  <c r="J42"/>
  <c r="J10"/>
  <c r="J191" l="1"/>
  <c r="K191"/>
</calcChain>
</file>

<file path=xl/sharedStrings.xml><?xml version="1.0" encoding="utf-8"?>
<sst xmlns="http://schemas.openxmlformats.org/spreadsheetml/2006/main" count="705" uniqueCount="396">
  <si>
    <t xml:space="preserve">Наименование 
  недвижимого
имущества
</t>
  </si>
  <si>
    <t xml:space="preserve">Адрес
(местоположение) недвижимого имущества
</t>
  </si>
  <si>
    <t>Кадастровый номер муниципального недвижимого имущества</t>
  </si>
  <si>
    <t>Реквизиты документов -оснований возникновения (прекращения) права муниципальной собственности на недвижимое имуществ</t>
  </si>
  <si>
    <t>Сведения о правообладателе муниципального недвижимого имуществе</t>
  </si>
  <si>
    <t>Здание интерната</t>
  </si>
  <si>
    <t>Здание школы</t>
  </si>
  <si>
    <t>Хоз. корпус</t>
  </si>
  <si>
    <t>Жилой дом</t>
  </si>
  <si>
    <t>Сад</t>
  </si>
  <si>
    <t>Земельный участок</t>
  </si>
  <si>
    <t>Курская область, Б-Солдатский района, с. Б-Солдатское ул. Кооперативная дом №13.</t>
  </si>
  <si>
    <t>/-/</t>
  </si>
  <si>
    <t>ул. Почтовая</t>
  </si>
  <si>
    <t>-</t>
  </si>
  <si>
    <t>46:02:010102:256</t>
  </si>
  <si>
    <t>04.04.2006г.</t>
  </si>
  <si>
    <t>Курская область, Б-Солдатский район, с. Волоконск</t>
  </si>
  <si>
    <t>04.04.2006г</t>
  </si>
  <si>
    <t>Постановление Главы Администрации Большесолдатского района Курской области № 124</t>
  </si>
  <si>
    <t>Здание школы №1</t>
  </si>
  <si>
    <t>Здание школы №2</t>
  </si>
  <si>
    <t>Свинарник</t>
  </si>
  <si>
    <t>Туалет</t>
  </si>
  <si>
    <t>Складское помещение</t>
  </si>
  <si>
    <t>Здание средней школы</t>
  </si>
  <si>
    <t>Благоустройство</t>
  </si>
  <si>
    <t>Выгреб</t>
  </si>
  <si>
    <t>ЛЭП 0,4 кв</t>
  </si>
  <si>
    <t>ЛЭП 10кв</t>
  </si>
  <si>
    <t>Малые формы</t>
  </si>
  <si>
    <t>Пожарный резервуар</t>
  </si>
  <si>
    <t>Сети водоснабжения</t>
  </si>
  <si>
    <t>Сети канализации</t>
  </si>
  <si>
    <t>Спорт. ядро</t>
  </si>
  <si>
    <t>Теплосеть</t>
  </si>
  <si>
    <t>Водонапорная башня</t>
  </si>
  <si>
    <t>КТП 250-10/04</t>
  </si>
  <si>
    <t>Насосная станция</t>
  </si>
  <si>
    <t>Курская область, Б-Солдатский района,  с. Розгребли</t>
  </si>
  <si>
    <t>Постановление Главы Администрации Большесолдатского района Курской области № 138</t>
  </si>
  <si>
    <t>МКОУ  «Розгребельская средняя общеобразовательная школа»</t>
  </si>
  <si>
    <t>Свинокомплекс</t>
  </si>
  <si>
    <t>Курская область, Б-Солдатский район, с. Малый Каменец</t>
  </si>
  <si>
    <t>46:02:12 05 01:0145</t>
  </si>
  <si>
    <t>Постановление Главы Администрации Большесолдатского района Курской области  № 141</t>
  </si>
  <si>
    <t>Курская область, Б-Солдатский район, с. Н-Гридино</t>
  </si>
  <si>
    <t>Постановление Главы Администрации Большесолдатского района Курской области  № 137</t>
  </si>
  <si>
    <t>Курская область, Б-Солдатский район, с. Любостань</t>
  </si>
  <si>
    <t>46:02:0601  03:143</t>
  </si>
  <si>
    <t>Постановление Главы Администрации Большесолдатского района Курской области  № 136</t>
  </si>
  <si>
    <t>Учебный корпус</t>
  </si>
  <si>
    <t>Спортивный зал</t>
  </si>
  <si>
    <t>Здание №2 мастерская</t>
  </si>
  <si>
    <t>Курская область, Б-Солдатский район, с. Любимовка</t>
  </si>
  <si>
    <t>Постановление Главы Администрации Большесолдатского района Курской области  № 135</t>
  </si>
  <si>
    <t>46:02:110202:167</t>
  </si>
  <si>
    <t>Постановление Главы Администрации Большесолдатского района Курской области  № 140</t>
  </si>
  <si>
    <t>Здание начальной школы</t>
  </si>
  <si>
    <t>Сарай</t>
  </si>
  <si>
    <t>Курская область, Б-Солдатский район, д. Саморядово</t>
  </si>
  <si>
    <t>46:02:1003  02:0045</t>
  </si>
  <si>
    <t>Постановление Главы Администрации Большесолдатского района Курской области  № 139</t>
  </si>
  <si>
    <t>Курская область, Б-Солдатский район, д.Будище</t>
  </si>
  <si>
    <t>46:02:100401:109</t>
  </si>
  <si>
    <t>21.04.2006г.</t>
  </si>
  <si>
    <t>Постановление Главы Администрации Большесолдатского района Курской области  № 183</t>
  </si>
  <si>
    <t>Курская область,Большесолдатский район,д.Бирюковка</t>
  </si>
  <si>
    <t>46:02:10 01  01:131</t>
  </si>
  <si>
    <t>Постановление Главы Администрации Большесолдатского района Курской области  № 181</t>
  </si>
  <si>
    <t>Курская область,Б-Солдатский рн д.Извеково</t>
  </si>
  <si>
    <t>46:02:040302:0038</t>
  </si>
  <si>
    <t>28.04.2006г.</t>
  </si>
  <si>
    <t>Постановление Главы Администрации Большесолдатского района Курской области  № 185</t>
  </si>
  <si>
    <t>Курская область Б-Солдатский район с.Ржава</t>
  </si>
  <si>
    <t>Постановление Главы Администрации Большесолдатского района Курской области  № 184</t>
  </si>
  <si>
    <t>Курская область,Большесолдатский р-н,д.М-Колодезь</t>
  </si>
  <si>
    <t>Постановление Главы Администрации Большесолдатского района Курской области  № 187</t>
  </si>
  <si>
    <t>Подвал</t>
  </si>
  <si>
    <t>Постановление Главы Администрации Большесолдатского района Курской области  № 180</t>
  </si>
  <si>
    <t>«Косторнянская основная  общеобразовательная школа»</t>
  </si>
  <si>
    <t>307843,Курская областьБольшесолдатский район,д.Леоновка Школьная,1</t>
  </si>
  <si>
    <t>Постановление Главы Администрации Большесолдатского района Курской области  № 182</t>
  </si>
  <si>
    <t>Курская область,Большесолдатский район,с.Сула</t>
  </si>
  <si>
    <t>Постановление Главы Администрации Большесолдатского района Курской области  № 186</t>
  </si>
  <si>
    <t>Здание</t>
  </si>
  <si>
    <t>Курская область Б-Солдатский р-н с.Сторожевое</t>
  </si>
  <si>
    <t>20.04.2006г.</t>
  </si>
  <si>
    <t>Постановление Главы Администрации Большесолдатского района Курской области  № 178</t>
  </si>
  <si>
    <t>Курская область,Большесолдатский район, д, Шелеповка</t>
  </si>
  <si>
    <t>Постановление Главы Администрации Большесолдатского района Курской области  № 179</t>
  </si>
  <si>
    <t>Гараж</t>
  </si>
  <si>
    <t>Курская область, Б-Солдатский район, с. Б-Солдатс-кое</t>
  </si>
  <si>
    <t>26.06.2007г.</t>
  </si>
  <si>
    <t>Постановление Главы Администрации Большесолдатского района Курской области  № 287</t>
  </si>
  <si>
    <t xml:space="preserve">МУ «Централизованная бухгалтерия учреждений образования Большесолдатского района» </t>
  </si>
  <si>
    <t>307850,Курскаяобласть,Большесолдатский район с.Большое Солдатское,ул.Советская,79</t>
  </si>
  <si>
    <t>46:02:010102:268</t>
  </si>
  <si>
    <t>07.06.2012г</t>
  </si>
  <si>
    <t>Постановление Администрации Большесолдатского района Курской области №213</t>
  </si>
  <si>
    <t>МКОУДОД «Большесолдатский районный Дом детского творчества»</t>
  </si>
  <si>
    <t>Блочная котельная</t>
  </si>
  <si>
    <t>Здание «Детский сад на 140 мест»</t>
  </si>
  <si>
    <t>Хозблок</t>
  </si>
  <si>
    <t>Водопроводная сеть детсада</t>
  </si>
  <si>
    <t>Канализационная сеть детсада</t>
  </si>
  <si>
    <t>Линия наружного освещения детсада</t>
  </si>
  <si>
    <t>Ограждение</t>
  </si>
  <si>
    <t>Пожарные резервуары</t>
  </si>
  <si>
    <t>Теневые навесы</t>
  </si>
  <si>
    <t>Тепловая сеть детсада</t>
  </si>
  <si>
    <t>307850,Курскаяобласть,Большесолдатский район с.Большое Солдатское ул.Олимпийская, 2В</t>
  </si>
  <si>
    <t>46:02:010101:589</t>
  </si>
  <si>
    <t>31.01.2012г</t>
  </si>
  <si>
    <t>Постановление Администрации Большесолдатского района Курской области № 32</t>
  </si>
  <si>
    <t>МКДОУ «Большесолдатский  детский сад общеразвивающего вида с приоритет-ным осуще-ствлением деятельности по позна-вательно-речевому развитию детей» Большесолдатского района Курской области</t>
  </si>
  <si>
    <t>Здание дет.сада</t>
  </si>
  <si>
    <t>Курская обл. Б-Солдатский р-н  с.Любимовка</t>
  </si>
  <si>
    <t>14.04.2006г</t>
  </si>
  <si>
    <t>Постановление Главы Администрации Большесолдатского района Курской области  № 172</t>
  </si>
  <si>
    <t xml:space="preserve">МКДУ«Любимовский детский сад» </t>
  </si>
  <si>
    <t>Административное здание</t>
  </si>
  <si>
    <t>Здание для гаражей</t>
  </si>
  <si>
    <t>Тепловая сеть</t>
  </si>
  <si>
    <t>Часть административного здания Каб.№1</t>
  </si>
  <si>
    <t>Часть административного здания Каб.№</t>
  </si>
  <si>
    <t>Курская обл.   Б-Солдатский р-н  с. Большое Солдатское   ул. Мира,1</t>
  </si>
  <si>
    <t>Постановление  Администрации Большесолдатского района Курской области  № 435</t>
  </si>
  <si>
    <t>Здание Дома культуры</t>
  </si>
  <si>
    <t>Постановление Главы Администрации Большесолдатского района Курской области  № 144</t>
  </si>
  <si>
    <t>МКУК «Большесолдатский районный Дом народного творчества»</t>
  </si>
  <si>
    <t>Большое Солдатское    ул.Советская 55</t>
  </si>
  <si>
    <t>46:02:010102:266</t>
  </si>
  <si>
    <t>02.04.2009г</t>
  </si>
  <si>
    <t>Постановление Главы Администрации Большесолдатского района Курской области  № 90</t>
  </si>
  <si>
    <t xml:space="preserve">МКУ «Централизованная бухгалтерия учреждений культуры Большесолдатского района» </t>
  </si>
  <si>
    <t>Котельная</t>
  </si>
  <si>
    <t>12.05.2012г</t>
  </si>
  <si>
    <t>19.11.2013г</t>
  </si>
  <si>
    <t>Постановление  Администрации Большесолдатского района Курской области  № 454</t>
  </si>
  <si>
    <t>МКОУДОД «Большесолдатская  детская школа искусств»</t>
  </si>
  <si>
    <t>Курская обл, Большесолдатский р-н, д.Нижнее Гридино</t>
  </si>
  <si>
    <t>46:02:070201:213</t>
  </si>
  <si>
    <t>Администрация Большесолдатского района Курской области</t>
  </si>
  <si>
    <t>Курская обл, Большесолдатский р-н, с.Житень</t>
  </si>
  <si>
    <t>46:02:070101:96</t>
  </si>
  <si>
    <t>Курская обл, Большесолдатский р-н, п.Исаевский</t>
  </si>
  <si>
    <t>46:02:070301:51</t>
  </si>
  <si>
    <t>Водозаборная скважина д.Нижнее Гридино</t>
  </si>
  <si>
    <t>46:02:070201:148</t>
  </si>
  <si>
    <t>Гидротехническое сооружение пруда с.Житень</t>
  </si>
  <si>
    <t>46:02:090806:38</t>
  </si>
  <si>
    <t>3330,кв.м</t>
  </si>
  <si>
    <t>Гидротехническое сооружение пруда с.Немча</t>
  </si>
  <si>
    <t>46:02:040401:178</t>
  </si>
  <si>
    <t>657 кв.м</t>
  </si>
  <si>
    <t>Водонапорная башня с.Любостань, ул.Новоселовка</t>
  </si>
  <si>
    <t>Водопроводные сети от водозабора ул.Центральная с.Любостань</t>
  </si>
  <si>
    <t>Ограждение из профильной трубы</t>
  </si>
  <si>
    <t>Часть здания (Косторнянская школа)</t>
  </si>
  <si>
    <t>2015 г</t>
  </si>
  <si>
    <t>Постановление Главы Администрации Большесолдатского района Курской области от 13.01.2015г  № 6</t>
  </si>
  <si>
    <t>МКУК «Межпоселенческая библиотека Большесолдатского района» Курской области</t>
  </si>
  <si>
    <t>ИТОГО:</t>
  </si>
  <si>
    <t xml:space="preserve">    МКОУ «Большесолдатская средняя общеобразовательная школа»</t>
  </si>
  <si>
    <t>Постановление Главы Администрации Большесолдатского района Курской области № 129</t>
  </si>
  <si>
    <t>МКОУ                   «Сторожевская основная  общеобразовательная школа»</t>
  </si>
  <si>
    <t>_</t>
  </si>
  <si>
    <t xml:space="preserve">МКОУ«Волоконская средняя общеобразовательная школа имени Героя Советского Союза Александра </t>
  </si>
  <si>
    <t>46:02:020101:0080</t>
  </si>
  <si>
    <t>Курская область, Б-Солдатский район, с. Борщень,ул.Школьная,д.1</t>
  </si>
  <si>
    <t>46:02:020101:398</t>
  </si>
  <si>
    <t>Постановление Главы Администрации Большесолдатского района Курской области № 164</t>
  </si>
  <si>
    <t xml:space="preserve">МКОУ«Борщенская средняя общеобразовательная школа"  </t>
  </si>
  <si>
    <t>46:02:090502:73</t>
  </si>
  <si>
    <t>МКОУ«Мало-Каменская средняя общеобразовательная школа»</t>
  </si>
  <si>
    <t>Итого:</t>
  </si>
  <si>
    <t>МКОУ«Нижнегридинская средняя общеобразовательная школа»</t>
  </si>
  <si>
    <t>МКОУ«Любостанская средняя общеобразовательная школа»</t>
  </si>
  <si>
    <t>МКОУ«Любимовская   средняя общеобразовательная  школа»</t>
  </si>
  <si>
    <t>46:02:0506:02:436</t>
  </si>
  <si>
    <t>46:02:070202:114</t>
  </si>
  <si>
    <t>Курская область, Б-Солдатский район, с. Скородное</t>
  </si>
  <si>
    <t>МКОУ«Скороднянская средняя общеобразовательная школа»</t>
  </si>
  <si>
    <t>МКОУ«Саморядовская средняя общеобразовательная школа»</t>
  </si>
  <si>
    <t>МКОУ«Будищанская основная общеобразовательная школа»</t>
  </si>
  <si>
    <t>МКОУ«Бирюковская основная  общеобразовательная школа»</t>
  </si>
  <si>
    <t>МКОУ«Извековская  основная  общеобразовательная школа»</t>
  </si>
  <si>
    <t>МКОУ«Ржавская основная  общеобразовательная школа»</t>
  </si>
  <si>
    <t>МКОУ«Маховоколодезская основная общеобразовательная школа»</t>
  </si>
  <si>
    <t>Курская область,Большесолдатский р-н,д. Касторная</t>
  </si>
  <si>
    <t>МКОУ«Леоновская основная  общеобразовательная школа»</t>
  </si>
  <si>
    <t>46:02:06 03 02:84</t>
  </si>
  <si>
    <t>46:02:05 07 02:75</t>
  </si>
  <si>
    <t>46:02:01 03 01:65</t>
  </si>
  <si>
    <t>46:02:080301:65</t>
  </si>
  <si>
    <t xml:space="preserve">МОУ«Сулянская основная  общеобразовательная школа»  </t>
  </si>
  <si>
    <t>46:02:04 04 02:59</t>
  </si>
  <si>
    <t>46:02:12 02 02:57</t>
  </si>
  <si>
    <t>МОУ«Шелеповская начальная общеобразовательная школа»</t>
  </si>
  <si>
    <t>36,2</t>
  </si>
  <si>
    <t>29.12.2010г</t>
  </si>
  <si>
    <t>МКУ «Управление хозяйственного обслуживания»Большесолдатского района Курской области</t>
  </si>
  <si>
    <t>25.08.2010г.</t>
  </si>
  <si>
    <t>Здани Агрохимлаборатория</t>
  </si>
  <si>
    <t>Постановление  Администрации Большесолдатского района Курской области  №75</t>
  </si>
  <si>
    <t>46:02:010101:1556</t>
  </si>
  <si>
    <t>31.05.20006г.,15.03.2017г</t>
  </si>
  <si>
    <t>Управление финансов Администрации Большесолдатского района Курской области</t>
  </si>
  <si>
    <t>Постановление Главы Администрации Большесолдатского района Курской области  № 216, Регистрации права оперативное управление 46:02:010103:655-46/003/2017-2</t>
  </si>
  <si>
    <t xml:space="preserve">Здание школы </t>
  </si>
  <si>
    <t>Курская обл.,Б.Солдатский район,с.БольшоеСолдатское ул. Советская 49</t>
  </si>
  <si>
    <t>46:02:010102:262</t>
  </si>
  <si>
    <t>итого:</t>
  </si>
  <si>
    <t>307850,Курская область,с.Б.Солдатское, ул. Советская, 36</t>
  </si>
  <si>
    <t>ПостановлениеАдминистрации Б.Солдатского района Курской обл., № 190</t>
  </si>
  <si>
    <t>46:02:010103:1208</t>
  </si>
  <si>
    <t>Курская область,Большесолдатский район ,Д.1-я Косторная</t>
  </si>
  <si>
    <t>Сад        Земельный участок</t>
  </si>
  <si>
    <t>Транспортабельная котельная</t>
  </si>
  <si>
    <t>46:02:030202:77</t>
  </si>
  <si>
    <t>на праве постоянного (бесрочного) пользования</t>
  </si>
  <si>
    <t>Постановление Главы Администрации Большесолдатского района Курской области №69</t>
  </si>
  <si>
    <t>11.03.2016г.</t>
  </si>
  <si>
    <t>22.12.2016г.</t>
  </si>
  <si>
    <t>Постановление Главы Администрации Большесолдатского района Курской области №415</t>
  </si>
  <si>
    <t>на праве оперативного управления</t>
  </si>
  <si>
    <t>46:02:030202:118</t>
  </si>
  <si>
    <t>46:02:12 03 01:39</t>
  </si>
  <si>
    <t>Свидетельство о гос. регистрации 46 АП№104608    от 14.02.2014г</t>
  </si>
  <si>
    <t>Водопроводная сеть д.Нижнее Гридино</t>
  </si>
  <si>
    <t>Свидетельство о гос. регистрации 46 АП№078792 от 14.02.2014г</t>
  </si>
  <si>
    <t>Водопроводная сеть с.Житень</t>
  </si>
  <si>
    <t>Водопроводная сеть п.Исаевский</t>
  </si>
  <si>
    <t>Свидетельство о гос. регистрации 46 АП№078793 от 14.02.2014г</t>
  </si>
  <si>
    <t>Свидетельство о гос. регистрации 46 АП№104609 от 14.02.2014г</t>
  </si>
  <si>
    <t>Свидетельство о гос. регистрации 46 АЛ№002725 от 11.04.2012г</t>
  </si>
  <si>
    <t>Курская обл, Большесолдатский р-н,с.Немча</t>
  </si>
  <si>
    <t>Свидетельство о гос. регистрации 46 АП№07875 от 14.02.2014г</t>
  </si>
  <si>
    <t>Курская обл, Большесолдатский р-н,С.Любостань</t>
  </si>
  <si>
    <t>Курская обл, Большесолдатский р-н,С.Большое Солдатское</t>
  </si>
  <si>
    <t>Глава Большесолдатского района                                                                  В.П.Зайцев</t>
  </si>
  <si>
    <t>Право собственности</t>
  </si>
  <si>
    <t>С. Большое Солдатское,Ул. Кооперативная 21</t>
  </si>
  <si>
    <t>Постановление Администрации Большесолдатского района Курской области  №8а от 20января 2016г.</t>
  </si>
  <si>
    <t xml:space="preserve"> </t>
  </si>
  <si>
    <t>80,0</t>
  </si>
  <si>
    <t>МКОУ "Борщенская начальная еобразовательная школа"</t>
  </si>
  <si>
    <t>Кол-во организаций</t>
  </si>
  <si>
    <t>этаж</t>
  </si>
  <si>
    <t>1</t>
  </si>
  <si>
    <t>100</t>
  </si>
  <si>
    <t>3</t>
  </si>
  <si>
    <t>120</t>
  </si>
  <si>
    <t>11216,0</t>
  </si>
  <si>
    <t xml:space="preserve">54,0 </t>
  </si>
  <si>
    <t>120,0</t>
  </si>
  <si>
    <t>2351,0</t>
  </si>
  <si>
    <t>100,0</t>
  </si>
  <si>
    <t>2</t>
  </si>
  <si>
    <t>1538</t>
  </si>
  <si>
    <t>24500,0</t>
  </si>
  <si>
    <t>560</t>
  </si>
  <si>
    <t>420</t>
  </si>
  <si>
    <t>5000,0</t>
  </si>
  <si>
    <t>16000,0</t>
  </si>
  <si>
    <t xml:space="preserve">1800,0 </t>
  </si>
  <si>
    <t>16550,0</t>
  </si>
  <si>
    <t>1611,1</t>
  </si>
  <si>
    <t>14997,0</t>
  </si>
  <si>
    <t>1827,85</t>
  </si>
  <si>
    <t>19925</t>
  </si>
  <si>
    <t>1828,8</t>
  </si>
  <si>
    <t>15840,0</t>
  </si>
  <si>
    <t xml:space="preserve"> 1590,0</t>
  </si>
  <si>
    <t>31000,0</t>
  </si>
  <si>
    <t>1796,42</t>
  </si>
  <si>
    <t>51000,0</t>
  </si>
  <si>
    <t>384,9</t>
  </si>
  <si>
    <t>273,9</t>
  </si>
  <si>
    <t>36000,0</t>
  </si>
  <si>
    <t>23100,0</t>
  </si>
  <si>
    <t>1022</t>
  </si>
  <si>
    <t>80</t>
  </si>
  <si>
    <t>18500,0</t>
  </si>
  <si>
    <t>700,0</t>
  </si>
  <si>
    <t>8300,0</t>
  </si>
  <si>
    <t>229,8</t>
  </si>
  <si>
    <t>115</t>
  </si>
  <si>
    <t xml:space="preserve">30900 </t>
  </si>
  <si>
    <t>681</t>
  </si>
  <si>
    <t>21000</t>
  </si>
  <si>
    <t>991,4</t>
  </si>
  <si>
    <t>20</t>
  </si>
  <si>
    <t>70</t>
  </si>
  <si>
    <t>74</t>
  </si>
  <si>
    <t xml:space="preserve">21100,00 </t>
  </si>
  <si>
    <t>1022,6</t>
  </si>
  <si>
    <t>12100</t>
  </si>
  <si>
    <t>1500</t>
  </si>
  <si>
    <t>27000</t>
  </si>
  <si>
    <t>400</t>
  </si>
  <si>
    <t>25</t>
  </si>
  <si>
    <t>552</t>
  </si>
  <si>
    <t>2860</t>
  </si>
  <si>
    <t>75</t>
  </si>
  <si>
    <t>6000</t>
  </si>
  <si>
    <t xml:space="preserve">55 </t>
  </si>
  <si>
    <t>144,6</t>
  </si>
  <si>
    <t>500</t>
  </si>
  <si>
    <t>3103,3</t>
  </si>
  <si>
    <t>18,7</t>
  </si>
  <si>
    <t>7500</t>
  </si>
  <si>
    <t>379,6</t>
  </si>
  <si>
    <t xml:space="preserve">4926,00 </t>
  </si>
  <si>
    <t>1952,3</t>
  </si>
  <si>
    <t>127,7</t>
  </si>
  <si>
    <t>0,27</t>
  </si>
  <si>
    <t>17,5</t>
  </si>
  <si>
    <t>14865</t>
  </si>
  <si>
    <t>17,75</t>
  </si>
  <si>
    <t>223,8</t>
  </si>
  <si>
    <t>7961</t>
  </si>
  <si>
    <t>2620</t>
  </si>
  <si>
    <t>4000</t>
  </si>
  <si>
    <t>679,3</t>
  </si>
  <si>
    <t>2200</t>
  </si>
  <si>
    <t>57,46</t>
  </si>
  <si>
    <t>42,0</t>
  </si>
  <si>
    <t>10310,000</t>
  </si>
  <si>
    <t xml:space="preserve">160,0000 </t>
  </si>
  <si>
    <t>4220,0000</t>
  </si>
  <si>
    <t>7800</t>
  </si>
  <si>
    <t xml:space="preserve">Площадь, недвижимого имущества
Кв.м.
</t>
  </si>
  <si>
    <t xml:space="preserve">Протяженность недвижимого имущества
м.
</t>
  </si>
  <si>
    <t>46-46-03:004:2011-012</t>
  </si>
  <si>
    <t>Сведения о балансовой
стоимости недвижимого имущества  
руб</t>
  </si>
  <si>
    <t>Сведения о начисленной амортизации (износе)       руб., коп.</t>
  </si>
  <si>
    <t>Сведения о кадастровой стоимости недвижимого имущества     руб., коп.</t>
  </si>
  <si>
    <t xml:space="preserve">Дата возникновения  и прекращения права муниципальной собственности на недвижимое имущество   </t>
  </si>
  <si>
    <t>Кол-во объектов (№ п/п)</t>
  </si>
  <si>
    <t>Автодорога с.Скородное ул.Бездаревка Бугор</t>
  </si>
  <si>
    <t>Курская обл, Большесолдатский р-н, с.Скородное</t>
  </si>
  <si>
    <t>нет</t>
  </si>
  <si>
    <t>Автодорога»Дьяконово-Суджа-граница с украиной Любостань-Леоновка</t>
  </si>
  <si>
    <t>Водозаборная башня в д.Первомайская</t>
  </si>
  <si>
    <t>Водонапорная башня в д.Шелеповка</t>
  </si>
  <si>
    <t>Курская обл, Большесолдатский р-н, д.Шелеповка</t>
  </si>
  <si>
    <t>Водонапорная башня в с.Сула</t>
  </si>
  <si>
    <t>Курская обл, Большесолдатский р-н, с.Сула</t>
  </si>
  <si>
    <t>Водонапорная башня с водозаборной скважиной д.Бирюковка (мастерская)</t>
  </si>
  <si>
    <t>Курская обл, Большесолдатский р-н, д.Бирюковка</t>
  </si>
  <si>
    <t>Водонапорная башня с водозаборной скважиной (меловая гора  Козыревка)</t>
  </si>
  <si>
    <t>Курская обл, Большесолдатский р-н, д.Козыревка</t>
  </si>
  <si>
    <t>Водонапорная башня с водозаборной скважиной д.Бирюковка (деревня)</t>
  </si>
  <si>
    <t>Водонапорная башня с водозаборной скважиной д.Бирюковка (МТФ)</t>
  </si>
  <si>
    <t>Водонапорная башня с водозаборной скважиной д.Бирюковка (ул.Заречье)</t>
  </si>
  <si>
    <t>Водонапорная башня с водозаборной скважиной д.Бирюковка ул.Зеленая</t>
  </si>
  <si>
    <t>Водонапорная башня с водозаборной скважиной д.Саморядово</t>
  </si>
  <si>
    <t>Курская обл, Большесолдатский р-н,д.Саморядово</t>
  </si>
  <si>
    <t>Водонапорная башня с водозаборной скважиной д.Козыревка (мастерская)</t>
  </si>
  <si>
    <t>Водонапорная башня с.Махов Колодезь</t>
  </si>
  <si>
    <t>Курская обл, Большесолдатский р-н, с.Махов Колодезь</t>
  </si>
  <si>
    <t>Водонапорная башня со скважиной д.Будище</t>
  </si>
  <si>
    <t>Курская обл, Большесолдатский р-н, д.Будище</t>
  </si>
  <si>
    <t>Водопроводная башня в с.Любостань Рыбница</t>
  </si>
  <si>
    <t>Курская обл, Большесолдатский р-н, с.Любостань</t>
  </si>
  <si>
    <t>Водопроводная сеть в д.Хитровка</t>
  </si>
  <si>
    <t>Курская обл, Большесолдатский р-н, д.Хитровка</t>
  </si>
  <si>
    <t>Водопроводная сеть в д.Дальняя Гатка</t>
  </si>
  <si>
    <t>Водопроводная сеть вс. Верхнее Гридино</t>
  </si>
  <si>
    <t>Курская обл, Большесолдатский р-н, с.Верхнее Гридино</t>
  </si>
  <si>
    <t>Водопроводная сеть в с.Любимовка ул.школьная часть ул.Мира, часть ул.Ленина</t>
  </si>
  <si>
    <t>Курская обл, Большесолдатский р-н, с.Любимовка</t>
  </si>
  <si>
    <t>Водопроводная сеть в д.Бирюковка</t>
  </si>
  <si>
    <t>Водопроводная сеть в д.Будище</t>
  </si>
  <si>
    <t>Водопроводная сеть в д.Саморядово 5 км</t>
  </si>
  <si>
    <t>Курская обл, Большесолдатский р-н, д.Саморядово</t>
  </si>
  <si>
    <t>Водопроводная сеть в д.Козыревка</t>
  </si>
  <si>
    <t>Водопроводная сеть в с.Любимовка ул.Рабочая</t>
  </si>
  <si>
    <t>Скважина водопроводная д.Первомайская</t>
  </si>
  <si>
    <t>ЭВУ в д.2-е Мальцево Любимовского сельсовета</t>
  </si>
  <si>
    <t>Курская обл, Большесолдатский р-н, д.2-е Мальцево</t>
  </si>
  <si>
    <t>Водонапорная башня с водозаборной скважиной д.Бирюковка (ул.Понизовка</t>
  </si>
  <si>
    <t xml:space="preserve">Курская обл, Большесолдатский р-н,
С.Любостань
</t>
  </si>
  <si>
    <t xml:space="preserve">Курская обл, Большесолдатский р-н,
Д.Первомайская
</t>
  </si>
  <si>
    <t>Водонапорная башня с водозаборной скважиной д.Будище (мастерская)</t>
  </si>
  <si>
    <t xml:space="preserve">Курская обл, Большесолдатский р-н, </t>
  </si>
  <si>
    <t>Курская обл, Большесолдатский р-н, д.Первомайская</t>
  </si>
  <si>
    <t>Здание детсада</t>
  </si>
  <si>
    <t>Теневые навеси</t>
  </si>
  <si>
    <t>Здание "Детский сад на 140 мест"</t>
  </si>
  <si>
    <t>Канализацтонная сеть детсада</t>
  </si>
  <si>
    <t>тепловая сеть детсада</t>
  </si>
  <si>
    <t>Благоуструйство</t>
  </si>
  <si>
    <t xml:space="preserve">                Раздел №1.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  объектов  недвижимого имущества учреждений муниципального района     «Большесолдатский район»  Курской области   на 1 января 2023 года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</si>
</sst>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3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/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distributed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2" fontId="5" fillId="2" borderId="5" xfId="0" applyNumberFormat="1" applyFont="1" applyFill="1" applyBorder="1" applyAlignment="1">
      <alignment horizontal="center" vertical="top" wrapText="1"/>
    </xf>
    <xf numFmtId="2" fontId="6" fillId="2" borderId="5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/>
    <xf numFmtId="0" fontId="5" fillId="0" borderId="3" xfId="0" applyFont="1" applyBorder="1" applyAlignment="1"/>
    <xf numFmtId="0" fontId="6" fillId="0" borderId="3" xfId="0" applyFont="1" applyBorder="1" applyAlignment="1"/>
    <xf numFmtId="0" fontId="6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14" fontId="5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 vertical="center" wrapText="1"/>
    </xf>
    <xf numFmtId="0" fontId="0" fillId="5" borderId="0" xfId="0" applyFill="1"/>
    <xf numFmtId="0" fontId="5" fillId="5" borderId="3" xfId="0" applyFont="1" applyFill="1" applyBorder="1" applyAlignment="1"/>
    <xf numFmtId="0" fontId="2" fillId="5" borderId="0" xfId="0" applyFont="1" applyFill="1"/>
    <xf numFmtId="49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top" wrapText="1"/>
    </xf>
    <xf numFmtId="0" fontId="1" fillId="5" borderId="0" xfId="0" applyFont="1" applyFill="1"/>
    <xf numFmtId="2" fontId="6" fillId="5" borderId="1" xfId="0" applyNumberFormat="1" applyFont="1" applyFill="1" applyBorder="1" applyAlignment="1">
      <alignment vertical="top" wrapText="1"/>
    </xf>
    <xf numFmtId="2" fontId="6" fillId="5" borderId="5" xfId="0" applyNumberFormat="1" applyFont="1" applyFill="1" applyBorder="1" applyAlignment="1">
      <alignment vertical="top" wrapText="1"/>
    </xf>
    <xf numFmtId="0" fontId="3" fillId="5" borderId="0" xfId="0" applyFont="1" applyFill="1"/>
    <xf numFmtId="49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/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/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/>
    <xf numFmtId="0" fontId="6" fillId="5" borderId="3" xfId="0" applyFont="1" applyFill="1" applyBorder="1" applyAlignment="1"/>
    <xf numFmtId="49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/>
    <xf numFmtId="0" fontId="5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4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2" fontId="15" fillId="2" borderId="2" xfId="0" applyNumberFormat="1" applyFont="1" applyFill="1" applyBorder="1" applyAlignment="1">
      <alignment horizontal="left" vertical="center" wrapText="1"/>
    </xf>
    <xf numFmtId="0" fontId="0" fillId="2" borderId="7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5" fillId="0" borderId="9" xfId="0" applyFont="1" applyBorder="1" applyAlignment="1">
      <alignment horizontal="center" vertical="top" wrapText="1"/>
    </xf>
    <xf numFmtId="0" fontId="0" fillId="0" borderId="0" xfId="0" applyBorder="1"/>
    <xf numFmtId="2" fontId="15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" fillId="5" borderId="0" xfId="0" applyFont="1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1" xfId="0" applyFill="1" applyBorder="1"/>
    <xf numFmtId="2" fontId="5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distributed" wrapText="1"/>
    </xf>
    <xf numFmtId="0" fontId="12" fillId="5" borderId="1" xfId="0" applyFont="1" applyFill="1" applyBorder="1" applyAlignment="1"/>
    <xf numFmtId="2" fontId="15" fillId="2" borderId="5" xfId="0" applyNumberFormat="1" applyFont="1" applyFill="1" applyBorder="1" applyAlignment="1">
      <alignment horizontal="left" vertical="center" wrapText="1"/>
    </xf>
    <xf numFmtId="0" fontId="0" fillId="2" borderId="8" xfId="0" applyFill="1" applyBorder="1"/>
    <xf numFmtId="2" fontId="15" fillId="2" borderId="8" xfId="0" applyNumberFormat="1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/>
    <xf numFmtId="2" fontId="15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2" fontId="15" fillId="2" borderId="0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S198"/>
  <sheetViews>
    <sheetView tabSelected="1" view="pageBreakPreview" zoomScaleSheetLayoutView="100" workbookViewId="0">
      <selection activeCell="B2" sqref="B2:P2"/>
    </sheetView>
  </sheetViews>
  <sheetFormatPr defaultRowHeight="15"/>
  <cols>
    <col min="1" max="1" width="0.42578125" customWidth="1"/>
    <col min="2" max="2" width="3.28515625" customWidth="1"/>
    <col min="3" max="3" width="5.85546875" style="29" customWidth="1"/>
    <col min="4" max="4" width="15.140625" style="10" customWidth="1"/>
    <col min="5" max="5" width="13.5703125" style="10" customWidth="1"/>
    <col min="6" max="6" width="17.42578125" style="10" customWidth="1"/>
    <col min="7" max="9" width="9.85546875" style="11" customWidth="1"/>
    <col min="10" max="10" width="15.140625" style="12" customWidth="1"/>
    <col min="11" max="11" width="13.140625" style="12" customWidth="1"/>
    <col min="12" max="12" width="11.28515625" style="13" customWidth="1"/>
    <col min="13" max="13" width="10.140625" style="10" customWidth="1"/>
    <col min="14" max="14" width="13.7109375" style="10" customWidth="1"/>
    <col min="15" max="15" width="12.42578125" style="10" customWidth="1"/>
    <col min="16" max="16" width="7.28515625" style="10" customWidth="1"/>
    <col min="17" max="17" width="9.140625" style="4"/>
  </cols>
  <sheetData>
    <row r="2" spans="2:101" ht="40.5" customHeight="1">
      <c r="B2" s="190" t="s">
        <v>395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2"/>
    </row>
    <row r="3" spans="2:101" ht="141" customHeight="1">
      <c r="B3" s="88" t="s">
        <v>248</v>
      </c>
      <c r="C3" s="51" t="s">
        <v>340</v>
      </c>
      <c r="D3" s="142" t="s">
        <v>0</v>
      </c>
      <c r="E3" s="142" t="s">
        <v>1</v>
      </c>
      <c r="F3" s="142" t="s">
        <v>2</v>
      </c>
      <c r="G3" s="143" t="s">
        <v>333</v>
      </c>
      <c r="H3" s="143" t="s">
        <v>334</v>
      </c>
      <c r="I3" s="143" t="s">
        <v>249</v>
      </c>
      <c r="J3" s="144" t="s">
        <v>336</v>
      </c>
      <c r="K3" s="144" t="s">
        <v>337</v>
      </c>
      <c r="L3" s="145" t="s">
        <v>338</v>
      </c>
      <c r="M3" s="142" t="s">
        <v>339</v>
      </c>
      <c r="N3" s="142" t="s">
        <v>3</v>
      </c>
      <c r="O3" s="142" t="s">
        <v>4</v>
      </c>
      <c r="P3" s="157" t="s">
        <v>242</v>
      </c>
      <c r="Q3" s="155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</row>
    <row r="4" spans="2:101" s="2" customFormat="1" ht="91.5" customHeight="1">
      <c r="C4" s="38">
        <v>1</v>
      </c>
      <c r="D4" s="30" t="s">
        <v>5</v>
      </c>
      <c r="E4" s="30" t="s">
        <v>11</v>
      </c>
      <c r="F4" s="30" t="s">
        <v>14</v>
      </c>
      <c r="G4" s="6" t="s">
        <v>258</v>
      </c>
      <c r="H4" s="6"/>
      <c r="I4" s="6" t="s">
        <v>250</v>
      </c>
      <c r="J4" s="7">
        <v>1177186</v>
      </c>
      <c r="K4" s="7">
        <v>0</v>
      </c>
      <c r="L4" s="8"/>
      <c r="M4" s="47" t="s">
        <v>16</v>
      </c>
      <c r="N4" s="47" t="s">
        <v>165</v>
      </c>
      <c r="O4" s="48" t="s">
        <v>164</v>
      </c>
      <c r="P4" s="39" t="s">
        <v>226</v>
      </c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</row>
    <row r="5" spans="2:101" s="2" customFormat="1" ht="22.5">
      <c r="C5" s="38">
        <v>2</v>
      </c>
      <c r="D5" s="30" t="s">
        <v>6</v>
      </c>
      <c r="E5" s="30" t="s">
        <v>12</v>
      </c>
      <c r="F5" s="30" t="s">
        <v>335</v>
      </c>
      <c r="G5" s="6" t="s">
        <v>257</v>
      </c>
      <c r="H5" s="6"/>
      <c r="I5" s="6" t="s">
        <v>252</v>
      </c>
      <c r="J5" s="7">
        <v>7388037</v>
      </c>
      <c r="K5" s="7">
        <v>3296450.49</v>
      </c>
      <c r="L5" s="8"/>
      <c r="M5" s="49"/>
      <c r="N5" s="49"/>
      <c r="O5" s="50"/>
      <c r="P5" s="40"/>
      <c r="Q5" s="4"/>
    </row>
    <row r="6" spans="2:101" s="2" customFormat="1">
      <c r="C6" s="38">
        <v>3</v>
      </c>
      <c r="D6" s="30" t="s">
        <v>7</v>
      </c>
      <c r="E6" s="30" t="s">
        <v>12</v>
      </c>
      <c r="F6" s="30" t="s">
        <v>167</v>
      </c>
      <c r="G6" s="6" t="s">
        <v>256</v>
      </c>
      <c r="H6" s="6"/>
      <c r="I6" s="6" t="s">
        <v>250</v>
      </c>
      <c r="J6" s="7">
        <v>1124785</v>
      </c>
      <c r="K6" s="7">
        <v>0</v>
      </c>
      <c r="L6" s="8"/>
      <c r="M6" s="49"/>
      <c r="N6" s="49"/>
      <c r="O6" s="50"/>
      <c r="P6" s="40"/>
      <c r="Q6" s="4"/>
    </row>
    <row r="7" spans="2:101" s="2" customFormat="1">
      <c r="C7" s="38">
        <v>4</v>
      </c>
      <c r="D7" s="30" t="s">
        <v>8</v>
      </c>
      <c r="E7" s="30" t="s">
        <v>12</v>
      </c>
      <c r="F7" s="30" t="s">
        <v>167</v>
      </c>
      <c r="G7" s="6" t="s">
        <v>255</v>
      </c>
      <c r="H7" s="6"/>
      <c r="I7" s="6" t="s">
        <v>250</v>
      </c>
      <c r="J7" s="7">
        <v>76375</v>
      </c>
      <c r="K7" s="7">
        <v>0</v>
      </c>
      <c r="L7" s="8"/>
      <c r="M7" s="49"/>
      <c r="N7" s="49"/>
      <c r="O7" s="50"/>
      <c r="P7" s="40"/>
      <c r="Q7" s="4"/>
    </row>
    <row r="8" spans="2:101" s="2" customFormat="1">
      <c r="C8" s="38">
        <v>5</v>
      </c>
      <c r="D8" s="30" t="s">
        <v>9</v>
      </c>
      <c r="E8" s="30" t="s">
        <v>13</v>
      </c>
      <c r="F8" s="30" t="s">
        <v>167</v>
      </c>
      <c r="G8" s="9"/>
      <c r="H8" s="9"/>
      <c r="I8" s="9"/>
      <c r="J8" s="7">
        <v>4056.7</v>
      </c>
      <c r="K8" s="7">
        <v>0</v>
      </c>
      <c r="L8" s="8"/>
      <c r="M8" s="49"/>
      <c r="N8" s="49"/>
      <c r="O8" s="50"/>
      <c r="P8" s="40"/>
      <c r="Q8" s="4"/>
    </row>
    <row r="9" spans="2:101" s="2" customFormat="1" ht="64.5" customHeight="1">
      <c r="C9" s="38">
        <v>6</v>
      </c>
      <c r="D9" s="30" t="s">
        <v>10</v>
      </c>
      <c r="E9" s="30" t="s">
        <v>13</v>
      </c>
      <c r="F9" s="14" t="s">
        <v>15</v>
      </c>
      <c r="G9" s="6" t="s">
        <v>254</v>
      </c>
      <c r="H9" s="6"/>
      <c r="I9" s="6"/>
      <c r="J9" s="7"/>
      <c r="K9" s="7"/>
      <c r="L9" s="8">
        <v>3941751.04</v>
      </c>
      <c r="M9" s="49"/>
      <c r="N9" s="49"/>
      <c r="O9" s="50"/>
      <c r="P9" s="40" t="s">
        <v>221</v>
      </c>
      <c r="Q9" s="4"/>
    </row>
    <row r="10" spans="2:101" s="107" customFormat="1">
      <c r="B10" s="107">
        <v>1</v>
      </c>
      <c r="C10" s="96">
        <v>6</v>
      </c>
      <c r="D10" s="116" t="s">
        <v>163</v>
      </c>
      <c r="E10" s="116"/>
      <c r="F10" s="98"/>
      <c r="G10" s="92"/>
      <c r="H10" s="92"/>
      <c r="I10" s="92"/>
      <c r="J10" s="93">
        <f>SUM(J4:J9)</f>
        <v>9770439.6999999993</v>
      </c>
      <c r="K10" s="93">
        <f t="shared" ref="K10:L10" si="0">SUM(K4:K9)</f>
        <v>3296450.49</v>
      </c>
      <c r="L10" s="93">
        <f t="shared" si="0"/>
        <v>3941751.04</v>
      </c>
      <c r="M10" s="139"/>
      <c r="N10" s="139"/>
      <c r="O10" s="140"/>
      <c r="P10" s="141"/>
      <c r="Q10" s="110"/>
    </row>
    <row r="11" spans="2:101" s="2" customFormat="1" ht="112.5" customHeight="1">
      <c r="C11" s="38">
        <v>1</v>
      </c>
      <c r="D11" s="30" t="s">
        <v>210</v>
      </c>
      <c r="E11" s="30" t="s">
        <v>17</v>
      </c>
      <c r="F11" s="14"/>
      <c r="G11" s="6" t="s">
        <v>260</v>
      </c>
      <c r="H11" s="6"/>
      <c r="I11" s="6" t="s">
        <v>259</v>
      </c>
      <c r="J11" s="7">
        <v>4691380.6500000004</v>
      </c>
      <c r="K11" s="7">
        <v>0</v>
      </c>
      <c r="L11" s="8"/>
      <c r="M11" s="52" t="s">
        <v>16</v>
      </c>
      <c r="N11" s="52" t="s">
        <v>19</v>
      </c>
      <c r="O11" s="36" t="s">
        <v>168</v>
      </c>
      <c r="P11" s="39" t="s">
        <v>226</v>
      </c>
      <c r="Q11" s="4"/>
    </row>
    <row r="12" spans="2:101" s="2" customFormat="1" ht="45" customHeight="1">
      <c r="C12" s="38">
        <v>2</v>
      </c>
      <c r="D12" s="30" t="s">
        <v>5</v>
      </c>
      <c r="E12" s="30"/>
      <c r="F12" s="14"/>
      <c r="G12" s="15"/>
      <c r="H12" s="15"/>
      <c r="I12" s="15"/>
      <c r="J12" s="7">
        <v>513278.7</v>
      </c>
      <c r="K12" s="7">
        <v>0</v>
      </c>
      <c r="L12" s="8"/>
      <c r="M12" s="51"/>
      <c r="N12" s="86"/>
      <c r="O12" s="55"/>
      <c r="P12" s="41"/>
      <c r="Q12" s="4"/>
    </row>
    <row r="13" spans="2:101" s="2" customFormat="1" ht="82.5" customHeight="1">
      <c r="C13" s="38">
        <v>3</v>
      </c>
      <c r="D13" s="30" t="s">
        <v>218</v>
      </c>
      <c r="E13" s="30"/>
      <c r="F13" s="16" t="s">
        <v>220</v>
      </c>
      <c r="G13" s="6" t="s">
        <v>261</v>
      </c>
      <c r="H13" s="6"/>
      <c r="I13" s="6"/>
      <c r="J13" s="17"/>
      <c r="K13" s="7"/>
      <c r="L13" s="8" t="s">
        <v>245</v>
      </c>
      <c r="M13" s="51" t="s">
        <v>223</v>
      </c>
      <c r="N13" s="54" t="s">
        <v>222</v>
      </c>
      <c r="O13" s="55"/>
      <c r="P13" s="41" t="s">
        <v>221</v>
      </c>
      <c r="Q13" s="4"/>
    </row>
    <row r="14" spans="2:101" s="2" customFormat="1" ht="84.75" customHeight="1">
      <c r="C14" s="38">
        <v>4</v>
      </c>
      <c r="D14" s="38" t="s">
        <v>219</v>
      </c>
      <c r="E14" s="38"/>
      <c r="F14" s="18" t="s">
        <v>227</v>
      </c>
      <c r="G14" s="19">
        <v>17.5</v>
      </c>
      <c r="H14" s="19"/>
      <c r="I14" s="19">
        <v>1</v>
      </c>
      <c r="J14" s="20">
        <v>5162876.0199999996</v>
      </c>
      <c r="K14" s="20">
        <v>4669449.3</v>
      </c>
      <c r="L14" s="19"/>
      <c r="M14" s="51" t="s">
        <v>224</v>
      </c>
      <c r="N14" s="51" t="s">
        <v>225</v>
      </c>
      <c r="O14" s="35"/>
      <c r="P14" s="41" t="s">
        <v>226</v>
      </c>
      <c r="Q14" s="4"/>
    </row>
    <row r="15" spans="2:101" s="107" customFormat="1">
      <c r="B15" s="107">
        <v>2</v>
      </c>
      <c r="C15" s="96">
        <v>4</v>
      </c>
      <c r="D15" s="116" t="s">
        <v>163</v>
      </c>
      <c r="E15" s="116"/>
      <c r="F15" s="98"/>
      <c r="G15" s="92"/>
      <c r="H15" s="92"/>
      <c r="I15" s="92"/>
      <c r="J15" s="112">
        <f>J11+J12+J13+J14</f>
        <v>10367535.370000001</v>
      </c>
      <c r="K15" s="112">
        <f>K11+K12+K13+K14</f>
        <v>4669449.3</v>
      </c>
      <c r="L15" s="112">
        <f>SUM(L11:L13)</f>
        <v>0</v>
      </c>
      <c r="M15" s="137"/>
      <c r="N15" s="137"/>
      <c r="O15" s="138"/>
      <c r="P15" s="121"/>
      <c r="Q15" s="110"/>
    </row>
    <row r="16" spans="2:101" ht="35.25" customHeight="1">
      <c r="C16" s="38">
        <v>1</v>
      </c>
      <c r="D16" s="30" t="s">
        <v>20</v>
      </c>
      <c r="E16" s="32" t="s">
        <v>170</v>
      </c>
      <c r="F16" s="14"/>
      <c r="G16" s="6" t="s">
        <v>262</v>
      </c>
      <c r="H16" s="6"/>
      <c r="I16" s="6" t="s">
        <v>250</v>
      </c>
      <c r="J16" s="7">
        <v>936236.4</v>
      </c>
      <c r="K16" s="7">
        <v>0</v>
      </c>
      <c r="L16" s="56"/>
      <c r="M16" s="65" t="s">
        <v>18</v>
      </c>
      <c r="N16" s="65" t="s">
        <v>172</v>
      </c>
      <c r="O16" s="66" t="s">
        <v>173</v>
      </c>
      <c r="P16" s="31" t="s">
        <v>226</v>
      </c>
    </row>
    <row r="17" spans="1:17" ht="26.25" customHeight="1">
      <c r="C17" s="38">
        <v>2</v>
      </c>
      <c r="D17" s="30" t="s">
        <v>21</v>
      </c>
      <c r="E17" s="32"/>
      <c r="F17" s="14"/>
      <c r="G17" s="6" t="s">
        <v>263</v>
      </c>
      <c r="H17" s="6"/>
      <c r="I17" s="6" t="s">
        <v>250</v>
      </c>
      <c r="J17" s="7">
        <v>18524.55</v>
      </c>
      <c r="K17" s="7">
        <v>0</v>
      </c>
      <c r="L17" s="56"/>
      <c r="M17" s="67"/>
      <c r="N17" s="67"/>
      <c r="O17" s="68"/>
      <c r="P17" s="34"/>
    </row>
    <row r="18" spans="1:17" ht="22.5" customHeight="1">
      <c r="C18" s="38">
        <v>3</v>
      </c>
      <c r="D18" s="30" t="s">
        <v>6</v>
      </c>
      <c r="E18" s="32"/>
      <c r="F18" s="14"/>
      <c r="G18" s="6"/>
      <c r="H18" s="6"/>
      <c r="I18" s="6"/>
      <c r="J18" s="7">
        <v>12393.15</v>
      </c>
      <c r="K18" s="7">
        <v>0</v>
      </c>
      <c r="L18" s="56"/>
      <c r="M18" s="67"/>
      <c r="N18" s="67"/>
      <c r="O18" s="68"/>
      <c r="P18" s="34"/>
    </row>
    <row r="19" spans="1:17">
      <c r="C19" s="38">
        <v>4</v>
      </c>
      <c r="D19" s="30" t="s">
        <v>22</v>
      </c>
      <c r="E19" s="32"/>
      <c r="F19" s="14"/>
      <c r="G19" s="6"/>
      <c r="H19" s="6"/>
      <c r="I19" s="6"/>
      <c r="J19" s="7">
        <v>12883.2</v>
      </c>
      <c r="K19" s="7">
        <v>0</v>
      </c>
      <c r="L19" s="56"/>
      <c r="M19" s="67"/>
      <c r="N19" s="67"/>
      <c r="O19" s="68"/>
      <c r="P19" s="34"/>
    </row>
    <row r="20" spans="1:17">
      <c r="C20" s="38">
        <v>5</v>
      </c>
      <c r="D20" s="30" t="s">
        <v>23</v>
      </c>
      <c r="E20" s="32"/>
      <c r="F20" s="14"/>
      <c r="G20" s="6"/>
      <c r="H20" s="6"/>
      <c r="I20" s="6"/>
      <c r="J20" s="7">
        <v>3639.9</v>
      </c>
      <c r="K20" s="7">
        <v>0</v>
      </c>
      <c r="L20" s="56"/>
      <c r="M20" s="67"/>
      <c r="N20" s="67"/>
      <c r="O20" s="68"/>
      <c r="P20" s="34"/>
    </row>
    <row r="21" spans="1:17" ht="15" customHeight="1">
      <c r="C21" s="38">
        <v>6</v>
      </c>
      <c r="D21" s="30" t="s">
        <v>24</v>
      </c>
      <c r="E21" s="32"/>
      <c r="F21" s="14"/>
      <c r="G21" s="6"/>
      <c r="H21" s="6"/>
      <c r="I21" s="6"/>
      <c r="J21" s="7">
        <v>12969</v>
      </c>
      <c r="K21" s="7">
        <v>0</v>
      </c>
      <c r="L21" s="56"/>
      <c r="M21" s="67"/>
      <c r="N21" s="67"/>
      <c r="O21" s="68"/>
      <c r="P21" s="34"/>
    </row>
    <row r="22" spans="1:17" ht="27.75" customHeight="1">
      <c r="C22" s="38">
        <v>7</v>
      </c>
      <c r="D22" s="30" t="s">
        <v>10</v>
      </c>
      <c r="E22" s="32"/>
      <c r="F22" s="14" t="s">
        <v>169</v>
      </c>
      <c r="G22" s="21" t="s">
        <v>264</v>
      </c>
      <c r="H22" s="21"/>
      <c r="I22" s="21"/>
      <c r="J22" s="17"/>
      <c r="K22" s="7"/>
      <c r="L22" s="56"/>
      <c r="M22" s="67"/>
      <c r="N22" s="67"/>
      <c r="O22" s="68"/>
      <c r="P22" s="34" t="s">
        <v>221</v>
      </c>
    </row>
    <row r="23" spans="1:17" ht="33" customHeight="1">
      <c r="C23" s="38">
        <v>8</v>
      </c>
      <c r="D23" s="30" t="s">
        <v>10</v>
      </c>
      <c r="E23" s="32"/>
      <c r="F23" s="14" t="s">
        <v>171</v>
      </c>
      <c r="G23" s="21" t="s">
        <v>265</v>
      </c>
      <c r="H23" s="21"/>
      <c r="I23" s="21"/>
      <c r="J23" s="17"/>
      <c r="K23" s="7"/>
      <c r="L23" s="56">
        <v>3544160</v>
      </c>
      <c r="M23" s="67"/>
      <c r="N23" s="67"/>
      <c r="O23" s="68"/>
      <c r="P23" s="34"/>
    </row>
    <row r="24" spans="1:17" s="107" customFormat="1">
      <c r="B24" s="107">
        <v>3</v>
      </c>
      <c r="C24" s="96">
        <v>8</v>
      </c>
      <c r="D24" s="116" t="s">
        <v>163</v>
      </c>
      <c r="E24" s="97"/>
      <c r="F24" s="98"/>
      <c r="G24" s="134"/>
      <c r="H24" s="134"/>
      <c r="I24" s="134"/>
      <c r="J24" s="112">
        <f>SUM(J16:J23)</f>
        <v>996646.20000000007</v>
      </c>
      <c r="K24" s="112">
        <f t="shared" ref="K24:L24" si="1">SUM(K16:K23)</f>
        <v>0</v>
      </c>
      <c r="L24" s="112">
        <f t="shared" si="1"/>
        <v>3544160</v>
      </c>
      <c r="M24" s="135"/>
      <c r="N24" s="135"/>
      <c r="O24" s="136"/>
      <c r="P24" s="102"/>
      <c r="Q24" s="110"/>
    </row>
    <row r="25" spans="1:17" s="1" customFormat="1" ht="52.5">
      <c r="C25" s="28">
        <v>1</v>
      </c>
      <c r="D25" s="30" t="s">
        <v>6</v>
      </c>
      <c r="E25" s="32"/>
      <c r="F25" s="14"/>
      <c r="G25" s="9"/>
      <c r="H25" s="9"/>
      <c r="I25" s="9"/>
      <c r="J25" s="17">
        <v>4723745.4000000004</v>
      </c>
      <c r="K25" s="17">
        <v>4723745.4000000004</v>
      </c>
      <c r="L25" s="57"/>
      <c r="M25" s="37"/>
      <c r="N25" s="37"/>
      <c r="O25" s="68" t="s">
        <v>247</v>
      </c>
      <c r="P25" s="34"/>
      <c r="Q25" s="5"/>
    </row>
    <row r="26" spans="1:17" s="107" customFormat="1">
      <c r="B26" s="107">
        <v>4</v>
      </c>
      <c r="C26" s="96">
        <v>1</v>
      </c>
      <c r="D26" s="116" t="s">
        <v>163</v>
      </c>
      <c r="E26" s="97"/>
      <c r="F26" s="98"/>
      <c r="G26" s="134"/>
      <c r="H26" s="134"/>
      <c r="I26" s="134"/>
      <c r="J26" s="112">
        <f>J25</f>
        <v>4723745.4000000004</v>
      </c>
      <c r="K26" s="112">
        <f>K25</f>
        <v>4723745.4000000004</v>
      </c>
      <c r="L26" s="113"/>
      <c r="M26" s="135"/>
      <c r="N26" s="135"/>
      <c r="O26" s="136"/>
      <c r="P26" s="102"/>
      <c r="Q26" s="110"/>
    </row>
    <row r="27" spans="1:17" s="3" customFormat="1" ht="67.5">
      <c r="A27" s="2"/>
      <c r="B27" s="2"/>
      <c r="C27" s="38">
        <v>1</v>
      </c>
      <c r="D27" s="30" t="s">
        <v>25</v>
      </c>
      <c r="E27" s="30" t="s">
        <v>39</v>
      </c>
      <c r="F27" s="14"/>
      <c r="G27" s="6" t="s">
        <v>266</v>
      </c>
      <c r="H27" s="6"/>
      <c r="I27" s="6" t="s">
        <v>252</v>
      </c>
      <c r="J27" s="7">
        <v>29504231</v>
      </c>
      <c r="K27" s="7">
        <v>12621254.5</v>
      </c>
      <c r="L27" s="56"/>
      <c r="M27" s="40" t="s">
        <v>18</v>
      </c>
      <c r="N27" s="34" t="s">
        <v>40</v>
      </c>
      <c r="O27" s="69" t="s">
        <v>41</v>
      </c>
      <c r="P27" s="34" t="s">
        <v>226</v>
      </c>
      <c r="Q27" s="4"/>
    </row>
    <row r="28" spans="1:17" s="3" customFormat="1">
      <c r="A28" s="2"/>
      <c r="B28" s="2"/>
      <c r="C28" s="38">
        <v>2</v>
      </c>
      <c r="D28" s="30" t="s">
        <v>26</v>
      </c>
      <c r="E28" s="30"/>
      <c r="F28" s="14"/>
      <c r="G28" s="6"/>
      <c r="H28" s="6"/>
      <c r="I28" s="6"/>
      <c r="J28" s="7">
        <v>3485446.14</v>
      </c>
      <c r="K28" s="7">
        <v>3485446.14</v>
      </c>
      <c r="L28" s="56"/>
      <c r="M28" s="70"/>
      <c r="N28" s="71"/>
      <c r="O28" s="72"/>
      <c r="P28" s="35"/>
      <c r="Q28" s="4"/>
    </row>
    <row r="29" spans="1:17" s="3" customFormat="1">
      <c r="A29" s="2"/>
      <c r="B29" s="2"/>
      <c r="C29" s="38">
        <v>3</v>
      </c>
      <c r="D29" s="30" t="s">
        <v>27</v>
      </c>
      <c r="E29" s="30"/>
      <c r="F29" s="14"/>
      <c r="G29" s="6"/>
      <c r="H29" s="6"/>
      <c r="I29" s="6"/>
      <c r="J29" s="7">
        <v>362538</v>
      </c>
      <c r="K29" s="7">
        <v>68782.080000000002</v>
      </c>
      <c r="L29" s="56"/>
      <c r="M29" s="70"/>
      <c r="N29" s="71"/>
      <c r="O29" s="72"/>
      <c r="P29" s="35"/>
      <c r="Q29" s="4"/>
    </row>
    <row r="30" spans="1:17" s="3" customFormat="1">
      <c r="A30" s="2"/>
      <c r="B30" s="2"/>
      <c r="C30" s="38">
        <v>4</v>
      </c>
      <c r="D30" s="32" t="s">
        <v>28</v>
      </c>
      <c r="E30" s="30"/>
      <c r="F30" s="14"/>
      <c r="G30" s="6"/>
      <c r="H30" s="6"/>
      <c r="I30" s="6"/>
      <c r="J30" s="7">
        <v>502500</v>
      </c>
      <c r="K30" s="7">
        <v>95336.16</v>
      </c>
      <c r="L30" s="56"/>
      <c r="M30" s="70"/>
      <c r="N30" s="71"/>
      <c r="O30" s="72"/>
      <c r="P30" s="35"/>
      <c r="Q30" s="4"/>
    </row>
    <row r="31" spans="1:17" s="3" customFormat="1">
      <c r="A31" s="2"/>
      <c r="B31" s="2"/>
      <c r="C31" s="38">
        <v>5</v>
      </c>
      <c r="D31" s="32" t="s">
        <v>29</v>
      </c>
      <c r="E31" s="30"/>
      <c r="F31" s="14"/>
      <c r="G31" s="6"/>
      <c r="H31" s="6"/>
      <c r="I31" s="6"/>
      <c r="J31" s="7">
        <v>117322</v>
      </c>
      <c r="K31" s="7">
        <v>22258.560000000001</v>
      </c>
      <c r="L31" s="56"/>
      <c r="M31" s="70"/>
      <c r="N31" s="71"/>
      <c r="O31" s="72"/>
      <c r="P31" s="35"/>
      <c r="Q31" s="4"/>
    </row>
    <row r="32" spans="1:17" s="3" customFormat="1">
      <c r="A32" s="2"/>
      <c r="B32" s="2"/>
      <c r="C32" s="38">
        <v>6</v>
      </c>
      <c r="D32" s="32" t="s">
        <v>30</v>
      </c>
      <c r="E32" s="30"/>
      <c r="F32" s="14"/>
      <c r="G32" s="6"/>
      <c r="H32" s="6"/>
      <c r="I32" s="6"/>
      <c r="J32" s="7">
        <v>587301</v>
      </c>
      <c r="K32" s="7">
        <v>111424.8</v>
      </c>
      <c r="L32" s="56"/>
      <c r="M32" s="70"/>
      <c r="N32" s="71"/>
      <c r="O32" s="72"/>
      <c r="P32" s="35"/>
      <c r="Q32" s="4"/>
    </row>
    <row r="33" spans="1:17" s="3" customFormat="1" ht="22.5">
      <c r="A33" s="2"/>
      <c r="B33" s="2"/>
      <c r="C33" s="38">
        <v>7</v>
      </c>
      <c r="D33" s="32" t="s">
        <v>31</v>
      </c>
      <c r="E33" s="30"/>
      <c r="F33" s="14"/>
      <c r="G33" s="6"/>
      <c r="H33" s="6"/>
      <c r="I33" s="6"/>
      <c r="J33" s="7">
        <v>172093</v>
      </c>
      <c r="K33" s="7">
        <v>32650.080000000002</v>
      </c>
      <c r="L33" s="56"/>
      <c r="M33" s="70"/>
      <c r="N33" s="71"/>
      <c r="O33" s="72"/>
      <c r="P33" s="35"/>
      <c r="Q33" s="4"/>
    </row>
    <row r="34" spans="1:17" s="3" customFormat="1" ht="22.5">
      <c r="A34" s="2"/>
      <c r="B34" s="2"/>
      <c r="C34" s="38">
        <v>8</v>
      </c>
      <c r="D34" s="32" t="s">
        <v>32</v>
      </c>
      <c r="E34" s="30"/>
      <c r="F34" s="14"/>
      <c r="G34" s="6"/>
      <c r="H34" s="6"/>
      <c r="I34" s="6"/>
      <c r="J34" s="7">
        <v>587301</v>
      </c>
      <c r="K34" s="7">
        <v>87143.360000000001</v>
      </c>
      <c r="L34" s="56"/>
      <c r="M34" s="70"/>
      <c r="N34" s="71"/>
      <c r="O34" s="72"/>
      <c r="P34" s="35"/>
      <c r="Q34" s="4"/>
    </row>
    <row r="35" spans="1:17" s="3" customFormat="1">
      <c r="A35" s="2"/>
      <c r="B35" s="2"/>
      <c r="C35" s="38">
        <v>9</v>
      </c>
      <c r="D35" s="32" t="s">
        <v>33</v>
      </c>
      <c r="E35" s="30"/>
      <c r="F35" s="14"/>
      <c r="G35" s="6"/>
      <c r="H35" s="6"/>
      <c r="I35" s="6"/>
      <c r="J35" s="7">
        <v>370214</v>
      </c>
      <c r="K35" s="7">
        <v>70238.399999999994</v>
      </c>
      <c r="L35" s="56"/>
      <c r="M35" s="70"/>
      <c r="N35" s="71"/>
      <c r="O35" s="72"/>
      <c r="P35" s="35"/>
      <c r="Q35" s="4"/>
    </row>
    <row r="36" spans="1:17" s="3" customFormat="1">
      <c r="A36" s="2"/>
      <c r="B36" s="2"/>
      <c r="C36" s="38">
        <v>10</v>
      </c>
      <c r="D36" s="32" t="s">
        <v>34</v>
      </c>
      <c r="E36" s="30"/>
      <c r="F36" s="14"/>
      <c r="G36" s="6"/>
      <c r="H36" s="6"/>
      <c r="I36" s="6"/>
      <c r="J36" s="7">
        <v>1211229</v>
      </c>
      <c r="K36" s="7">
        <v>229798.56</v>
      </c>
      <c r="L36" s="56"/>
      <c r="M36" s="70"/>
      <c r="N36" s="71"/>
      <c r="O36" s="72"/>
      <c r="P36" s="35"/>
      <c r="Q36" s="4"/>
    </row>
    <row r="37" spans="1:17" s="3" customFormat="1">
      <c r="A37" s="2"/>
      <c r="B37" s="2"/>
      <c r="C37" s="38">
        <v>11</v>
      </c>
      <c r="D37" s="32" t="s">
        <v>35</v>
      </c>
      <c r="E37" s="30"/>
      <c r="F37" s="14"/>
      <c r="G37" s="6"/>
      <c r="H37" s="6"/>
      <c r="I37" s="6"/>
      <c r="J37" s="7">
        <v>272701</v>
      </c>
      <c r="K37" s="7">
        <v>272701</v>
      </c>
      <c r="L37" s="56"/>
      <c r="M37" s="70"/>
      <c r="N37" s="71"/>
      <c r="O37" s="72"/>
      <c r="P37" s="35"/>
      <c r="Q37" s="4"/>
    </row>
    <row r="38" spans="1:17" s="3" customFormat="1" ht="22.5">
      <c r="A38" s="2"/>
      <c r="B38" s="2"/>
      <c r="C38" s="38">
        <v>12</v>
      </c>
      <c r="D38" s="32" t="s">
        <v>36</v>
      </c>
      <c r="E38" s="30"/>
      <c r="F38" s="14"/>
      <c r="G38" s="6"/>
      <c r="H38" s="6"/>
      <c r="I38" s="6"/>
      <c r="J38" s="7">
        <v>635074</v>
      </c>
      <c r="K38" s="7">
        <v>54098.400000000001</v>
      </c>
      <c r="L38" s="56"/>
      <c r="M38" s="70"/>
      <c r="N38" s="71"/>
      <c r="O38" s="72"/>
      <c r="P38" s="35"/>
      <c r="Q38" s="4"/>
    </row>
    <row r="39" spans="1:17" s="3" customFormat="1">
      <c r="A39" s="2"/>
      <c r="B39" s="2"/>
      <c r="C39" s="38">
        <v>13</v>
      </c>
      <c r="D39" s="32" t="s">
        <v>37</v>
      </c>
      <c r="E39" s="30"/>
      <c r="F39" s="14"/>
      <c r="G39" s="6"/>
      <c r="H39" s="6"/>
      <c r="I39" s="6"/>
      <c r="J39" s="7">
        <v>260588</v>
      </c>
      <c r="K39" s="7">
        <v>49439.519999999997</v>
      </c>
      <c r="L39" s="56"/>
      <c r="M39" s="70"/>
      <c r="N39" s="71"/>
      <c r="O39" s="72"/>
      <c r="P39" s="35"/>
      <c r="Q39" s="4"/>
    </row>
    <row r="40" spans="1:17" s="3" customFormat="1">
      <c r="A40" s="2"/>
      <c r="B40" s="2"/>
      <c r="C40" s="38">
        <v>14</v>
      </c>
      <c r="D40" s="32" t="s">
        <v>38</v>
      </c>
      <c r="E40" s="30"/>
      <c r="F40" s="14"/>
      <c r="G40" s="6"/>
      <c r="H40" s="6"/>
      <c r="I40" s="6"/>
      <c r="J40" s="7">
        <v>219070.5</v>
      </c>
      <c r="K40" s="7">
        <v>70238.399999999994</v>
      </c>
      <c r="L40" s="56"/>
      <c r="M40" s="70"/>
      <c r="N40" s="71"/>
      <c r="O40" s="72"/>
      <c r="P40" s="35"/>
      <c r="Q40" s="4"/>
    </row>
    <row r="41" spans="1:17" s="3" customFormat="1" ht="33" customHeight="1">
      <c r="A41" s="2"/>
      <c r="B41" s="2"/>
      <c r="C41" s="38">
        <v>15</v>
      </c>
      <c r="D41" s="32" t="s">
        <v>10</v>
      </c>
      <c r="E41" s="30"/>
      <c r="F41" s="14" t="s">
        <v>174</v>
      </c>
      <c r="G41" s="6" t="s">
        <v>267</v>
      </c>
      <c r="H41" s="6"/>
      <c r="I41" s="6"/>
      <c r="J41" s="7"/>
      <c r="K41" s="7"/>
      <c r="L41" s="56">
        <v>4399817.5</v>
      </c>
      <c r="M41" s="70"/>
      <c r="N41" s="71"/>
      <c r="O41" s="72"/>
      <c r="P41" s="34" t="s">
        <v>221</v>
      </c>
      <c r="Q41" s="4"/>
    </row>
    <row r="42" spans="1:17" s="107" customFormat="1">
      <c r="B42" s="107">
        <v>5</v>
      </c>
      <c r="C42" s="96">
        <v>15</v>
      </c>
      <c r="D42" s="97" t="s">
        <v>163</v>
      </c>
      <c r="E42" s="116"/>
      <c r="F42" s="98"/>
      <c r="G42" s="92"/>
      <c r="H42" s="92"/>
      <c r="I42" s="92"/>
      <c r="J42" s="93">
        <f>SUM(J27:J41)</f>
        <v>38287608.640000001</v>
      </c>
      <c r="K42" s="93">
        <f t="shared" ref="K42:L42" si="2">SUM(K27:K41)</f>
        <v>17270809.959999997</v>
      </c>
      <c r="L42" s="94">
        <f t="shared" si="2"/>
        <v>4399817.5</v>
      </c>
      <c r="M42" s="90"/>
      <c r="N42" s="90"/>
      <c r="O42" s="133"/>
      <c r="P42" s="102"/>
      <c r="Q42" s="110"/>
    </row>
    <row r="43" spans="1:17" ht="59.25" customHeight="1">
      <c r="A43" s="2"/>
      <c r="B43" s="2"/>
      <c r="C43" s="38">
        <v>1</v>
      </c>
      <c r="D43" s="30" t="s">
        <v>6</v>
      </c>
      <c r="E43" s="30" t="s">
        <v>43</v>
      </c>
      <c r="F43" s="14"/>
      <c r="G43" s="6" t="s">
        <v>268</v>
      </c>
      <c r="H43" s="6"/>
      <c r="I43" s="6" t="s">
        <v>259</v>
      </c>
      <c r="J43" s="7">
        <v>2172641.7000000002</v>
      </c>
      <c r="K43" s="7">
        <v>0</v>
      </c>
      <c r="L43" s="56"/>
      <c r="M43" s="40" t="s">
        <v>18</v>
      </c>
      <c r="N43" s="40" t="s">
        <v>45</v>
      </c>
      <c r="O43" s="73" t="s">
        <v>175</v>
      </c>
      <c r="P43" s="34" t="s">
        <v>226</v>
      </c>
    </row>
    <row r="44" spans="1:17" ht="18.75" customHeight="1">
      <c r="C44" s="38">
        <v>2</v>
      </c>
      <c r="D44" s="30" t="s">
        <v>42</v>
      </c>
      <c r="E44" s="30"/>
      <c r="F44" s="14"/>
      <c r="G44" s="6">
        <v>95</v>
      </c>
      <c r="H44" s="6"/>
      <c r="I44" s="6"/>
      <c r="J44" s="7">
        <v>272518.95</v>
      </c>
      <c r="K44" s="7">
        <v>0</v>
      </c>
      <c r="L44" s="56"/>
      <c r="M44" s="40"/>
      <c r="N44" s="40"/>
      <c r="O44" s="50"/>
      <c r="P44" s="34"/>
    </row>
    <row r="45" spans="1:17" ht="33" customHeight="1">
      <c r="C45" s="38">
        <v>3</v>
      </c>
      <c r="D45" s="30" t="s">
        <v>10</v>
      </c>
      <c r="E45" s="30"/>
      <c r="F45" s="14" t="s">
        <v>44</v>
      </c>
      <c r="G45" s="6" t="s">
        <v>269</v>
      </c>
      <c r="H45" s="6"/>
      <c r="I45" s="6"/>
      <c r="J45" s="7"/>
      <c r="K45" s="7"/>
      <c r="L45" s="56">
        <v>3986952.45</v>
      </c>
      <c r="M45" s="40"/>
      <c r="N45" s="40"/>
      <c r="O45" s="50"/>
      <c r="P45" s="34" t="s">
        <v>221</v>
      </c>
    </row>
    <row r="46" spans="1:17" s="89" customFormat="1" ht="15.75" customHeight="1">
      <c r="B46" s="89">
        <v>6</v>
      </c>
      <c r="C46" s="96">
        <v>3</v>
      </c>
      <c r="D46" s="97" t="s">
        <v>176</v>
      </c>
      <c r="E46" s="116"/>
      <c r="F46" s="98"/>
      <c r="G46" s="92"/>
      <c r="H46" s="92"/>
      <c r="I46" s="92"/>
      <c r="J46" s="93">
        <f>SUM(J43:J45)</f>
        <v>2445160.6500000004</v>
      </c>
      <c r="K46" s="93">
        <f t="shared" ref="K46:L46" si="3">SUM(K43:K45)</f>
        <v>0</v>
      </c>
      <c r="L46" s="93">
        <f t="shared" si="3"/>
        <v>3986952.45</v>
      </c>
      <c r="M46" s="102"/>
      <c r="N46" s="102"/>
      <c r="O46" s="101"/>
      <c r="P46" s="102"/>
      <c r="Q46" s="91"/>
    </row>
    <row r="47" spans="1:17" ht="67.5">
      <c r="C47" s="38">
        <v>1</v>
      </c>
      <c r="D47" s="30" t="s">
        <v>6</v>
      </c>
      <c r="E47" s="30" t="s">
        <v>46</v>
      </c>
      <c r="F47" s="14"/>
      <c r="G47" s="6" t="s">
        <v>270</v>
      </c>
      <c r="H47" s="6"/>
      <c r="I47" s="6" t="s">
        <v>259</v>
      </c>
      <c r="J47" s="7">
        <v>10524122</v>
      </c>
      <c r="K47" s="7">
        <v>0</v>
      </c>
      <c r="L47" s="56"/>
      <c r="M47" s="40" t="s">
        <v>18</v>
      </c>
      <c r="N47" s="34" t="s">
        <v>47</v>
      </c>
      <c r="O47" s="69" t="s">
        <v>177</v>
      </c>
      <c r="P47" s="34" t="s">
        <v>226</v>
      </c>
    </row>
    <row r="48" spans="1:17" ht="36" customHeight="1">
      <c r="C48" s="38">
        <v>2</v>
      </c>
      <c r="D48" s="30" t="s">
        <v>10</v>
      </c>
      <c r="E48" s="30"/>
      <c r="F48" s="14" t="s">
        <v>181</v>
      </c>
      <c r="G48" s="6" t="s">
        <v>271</v>
      </c>
      <c r="H48" s="6"/>
      <c r="I48" s="6"/>
      <c r="J48" s="17"/>
      <c r="K48" s="7"/>
      <c r="L48" s="58">
        <v>4926655</v>
      </c>
      <c r="M48" s="40"/>
      <c r="N48" s="34"/>
      <c r="O48" s="74"/>
      <c r="P48" s="34" t="s">
        <v>221</v>
      </c>
    </row>
    <row r="49" spans="2:17" s="107" customFormat="1" ht="14.25" customHeight="1">
      <c r="B49" s="107">
        <v>7</v>
      </c>
      <c r="C49" s="96">
        <v>2</v>
      </c>
      <c r="D49" s="127" t="s">
        <v>176</v>
      </c>
      <c r="E49" s="127"/>
      <c r="F49" s="128"/>
      <c r="G49" s="129"/>
      <c r="H49" s="129"/>
      <c r="I49" s="129"/>
      <c r="J49" s="130">
        <f>J47</f>
        <v>10524122</v>
      </c>
      <c r="K49" s="130">
        <f>K47</f>
        <v>0</v>
      </c>
      <c r="L49" s="131">
        <f t="shared" ref="L49" si="4">L47+L48</f>
        <v>4926655</v>
      </c>
      <c r="M49" s="132"/>
      <c r="N49" s="132"/>
      <c r="O49" s="126"/>
      <c r="P49" s="102"/>
      <c r="Q49" s="110"/>
    </row>
    <row r="50" spans="2:17" ht="68.25" customHeight="1">
      <c r="C50" s="38">
        <v>1</v>
      </c>
      <c r="D50" s="30" t="s">
        <v>6</v>
      </c>
      <c r="E50" s="30" t="s">
        <v>48</v>
      </c>
      <c r="F50" s="14"/>
      <c r="G50" s="6" t="s">
        <v>272</v>
      </c>
      <c r="H50" s="6"/>
      <c r="I50" s="6" t="s">
        <v>259</v>
      </c>
      <c r="J50" s="7">
        <v>17510334.050000001</v>
      </c>
      <c r="K50" s="7">
        <v>0</v>
      </c>
      <c r="L50" s="56"/>
      <c r="M50" s="40" t="s">
        <v>18</v>
      </c>
      <c r="N50" s="34" t="s">
        <v>50</v>
      </c>
      <c r="O50" s="69" t="s">
        <v>178</v>
      </c>
      <c r="P50" s="34" t="s">
        <v>226</v>
      </c>
    </row>
    <row r="51" spans="2:17" ht="36.75" customHeight="1">
      <c r="C51" s="38">
        <v>2</v>
      </c>
      <c r="D51" s="30" t="s">
        <v>10</v>
      </c>
      <c r="E51" s="30"/>
      <c r="F51" s="14" t="s">
        <v>49</v>
      </c>
      <c r="G51" s="6" t="s">
        <v>273</v>
      </c>
      <c r="H51" s="6"/>
      <c r="I51" s="6"/>
      <c r="J51" s="7"/>
      <c r="K51" s="7"/>
      <c r="L51" s="56">
        <v>4211064</v>
      </c>
      <c r="M51" s="40"/>
      <c r="N51" s="34"/>
      <c r="O51" s="74"/>
      <c r="P51" s="34" t="s">
        <v>221</v>
      </c>
    </row>
    <row r="52" spans="2:17" s="107" customFormat="1">
      <c r="B52" s="107">
        <v>8</v>
      </c>
      <c r="C52" s="96">
        <v>2</v>
      </c>
      <c r="D52" s="116" t="s">
        <v>176</v>
      </c>
      <c r="E52" s="116"/>
      <c r="F52" s="98"/>
      <c r="G52" s="92"/>
      <c r="H52" s="92"/>
      <c r="I52" s="92"/>
      <c r="J52" s="93">
        <f>J50+J51</f>
        <v>17510334.050000001</v>
      </c>
      <c r="K52" s="93">
        <f t="shared" ref="K52:L52" si="5">K50+K51</f>
        <v>0</v>
      </c>
      <c r="L52" s="94">
        <f t="shared" si="5"/>
        <v>4211064</v>
      </c>
      <c r="M52" s="102"/>
      <c r="N52" s="102"/>
      <c r="O52" s="101"/>
      <c r="P52" s="126"/>
      <c r="Q52" s="110"/>
    </row>
    <row r="53" spans="2:17" ht="67.5">
      <c r="C53" s="38">
        <v>1</v>
      </c>
      <c r="D53" s="37" t="s">
        <v>51</v>
      </c>
      <c r="E53" s="30" t="s">
        <v>54</v>
      </c>
      <c r="F53" s="14"/>
      <c r="G53" s="6" t="s">
        <v>274</v>
      </c>
      <c r="H53" s="6"/>
      <c r="I53" s="6" t="s">
        <v>259</v>
      </c>
      <c r="J53" s="7">
        <v>4658885.55</v>
      </c>
      <c r="K53" s="7">
        <v>0</v>
      </c>
      <c r="L53" s="56"/>
      <c r="M53" s="40" t="s">
        <v>18</v>
      </c>
      <c r="N53" s="34" t="s">
        <v>55</v>
      </c>
      <c r="O53" s="69" t="s">
        <v>179</v>
      </c>
      <c r="P53" s="34" t="s">
        <v>226</v>
      </c>
    </row>
    <row r="54" spans="2:17" ht="15" customHeight="1">
      <c r="C54" s="38">
        <v>2</v>
      </c>
      <c r="D54" s="32" t="s">
        <v>52</v>
      </c>
      <c r="E54" s="30"/>
      <c r="F54" s="14"/>
      <c r="G54" s="6">
        <v>169.7</v>
      </c>
      <c r="H54" s="6"/>
      <c r="I54" s="6"/>
      <c r="J54" s="7">
        <v>612470.1</v>
      </c>
      <c r="K54" s="7">
        <v>0</v>
      </c>
      <c r="L54" s="56"/>
      <c r="M54" s="40"/>
      <c r="N54" s="34"/>
      <c r="O54" s="44"/>
      <c r="P54" s="43"/>
    </row>
    <row r="55" spans="2:17" ht="22.5">
      <c r="C55" s="38">
        <v>3</v>
      </c>
      <c r="D55" s="32" t="s">
        <v>53</v>
      </c>
      <c r="E55" s="30"/>
      <c r="F55" s="14"/>
      <c r="G55" s="6">
        <v>103.8</v>
      </c>
      <c r="H55" s="6"/>
      <c r="I55" s="6"/>
      <c r="J55" s="7">
        <v>1303975.3500000001</v>
      </c>
      <c r="K55" s="7">
        <v>0</v>
      </c>
      <c r="L55" s="56"/>
      <c r="M55" s="40"/>
      <c r="N55" s="34"/>
      <c r="O55" s="44"/>
      <c r="P55" s="43"/>
    </row>
    <row r="56" spans="2:17" ht="43.5" customHeight="1">
      <c r="C56" s="38">
        <v>4</v>
      </c>
      <c r="D56" s="32" t="s">
        <v>10</v>
      </c>
      <c r="E56" s="30"/>
      <c r="F56" s="14" t="s">
        <v>180</v>
      </c>
      <c r="G56" s="6" t="s">
        <v>275</v>
      </c>
      <c r="H56" s="6"/>
      <c r="I56" s="6"/>
      <c r="J56" s="7"/>
      <c r="K56" s="22"/>
      <c r="L56" s="59">
        <v>0</v>
      </c>
      <c r="M56" s="40"/>
      <c r="N56" s="34"/>
      <c r="O56" s="44"/>
      <c r="P56" s="34" t="s">
        <v>221</v>
      </c>
    </row>
    <row r="57" spans="2:17" s="89" customFormat="1">
      <c r="B57" s="89">
        <v>9</v>
      </c>
      <c r="C57" s="96">
        <v>4</v>
      </c>
      <c r="D57" s="97" t="s">
        <v>176</v>
      </c>
      <c r="E57" s="121"/>
      <c r="F57" s="122"/>
      <c r="G57" s="123"/>
      <c r="H57" s="123"/>
      <c r="I57" s="123"/>
      <c r="J57" s="124">
        <f>J53+J54+J55</f>
        <v>6575331</v>
      </c>
      <c r="K57" s="124">
        <f t="shared" ref="K57:L57" si="6">K53+K54+K55</f>
        <v>0</v>
      </c>
      <c r="L57" s="125">
        <f t="shared" si="6"/>
        <v>0</v>
      </c>
      <c r="M57" s="102"/>
      <c r="N57" s="102"/>
      <c r="O57" s="99"/>
      <c r="P57" s="126"/>
      <c r="Q57" s="91"/>
    </row>
    <row r="58" spans="2:17" ht="67.5">
      <c r="C58" s="38">
        <v>1</v>
      </c>
      <c r="D58" s="30" t="s">
        <v>6</v>
      </c>
      <c r="E58" s="30" t="s">
        <v>182</v>
      </c>
      <c r="F58" s="14"/>
      <c r="G58" s="6" t="s">
        <v>276</v>
      </c>
      <c r="H58" s="6"/>
      <c r="I58" s="6"/>
      <c r="J58" s="7">
        <v>8384177.7000000002</v>
      </c>
      <c r="K58" s="7">
        <v>0</v>
      </c>
      <c r="L58" s="56"/>
      <c r="M58" s="40" t="s">
        <v>18</v>
      </c>
      <c r="N58" s="40" t="s">
        <v>57</v>
      </c>
      <c r="O58" s="73" t="s">
        <v>183</v>
      </c>
      <c r="P58" s="34" t="s">
        <v>226</v>
      </c>
    </row>
    <row r="59" spans="2:17" ht="78.75">
      <c r="C59" s="38">
        <v>2</v>
      </c>
      <c r="D59" s="30" t="s">
        <v>10</v>
      </c>
      <c r="E59" s="32"/>
      <c r="F59" s="14" t="s">
        <v>56</v>
      </c>
      <c r="G59" s="6" t="s">
        <v>277</v>
      </c>
      <c r="H59" s="6"/>
      <c r="I59" s="6"/>
      <c r="J59" s="7">
        <v>0</v>
      </c>
      <c r="K59" s="7">
        <v>0</v>
      </c>
      <c r="L59" s="56">
        <v>11496930</v>
      </c>
      <c r="M59" s="40"/>
      <c r="N59" s="40"/>
      <c r="O59" s="73"/>
      <c r="P59" s="34" t="s">
        <v>221</v>
      </c>
    </row>
    <row r="60" spans="2:17" s="107" customFormat="1" ht="28.5" customHeight="1">
      <c r="B60" s="107">
        <v>10</v>
      </c>
      <c r="C60" s="96">
        <v>2</v>
      </c>
      <c r="D60" s="116" t="s">
        <v>176</v>
      </c>
      <c r="E60" s="116"/>
      <c r="F60" s="98"/>
      <c r="G60" s="92"/>
      <c r="H60" s="92"/>
      <c r="I60" s="92"/>
      <c r="J60" s="93">
        <f>J58+J59</f>
        <v>8384177.7000000002</v>
      </c>
      <c r="K60" s="93">
        <f t="shared" ref="K60:L60" si="7">K58+K59</f>
        <v>0</v>
      </c>
      <c r="L60" s="93">
        <f t="shared" si="7"/>
        <v>11496930</v>
      </c>
      <c r="M60" s="90"/>
      <c r="N60" s="90"/>
      <c r="O60" s="102"/>
      <c r="P60" s="126"/>
      <c r="Q60" s="110"/>
    </row>
    <row r="61" spans="2:17" s="1" customFormat="1" ht="67.5">
      <c r="C61" s="38">
        <v>1</v>
      </c>
      <c r="D61" s="30" t="s">
        <v>6</v>
      </c>
      <c r="E61" s="30" t="s">
        <v>60</v>
      </c>
      <c r="F61" s="14"/>
      <c r="G61" s="6" t="s">
        <v>278</v>
      </c>
      <c r="H61" s="6"/>
      <c r="I61" s="6" t="s">
        <v>259</v>
      </c>
      <c r="J61" s="7">
        <v>925473</v>
      </c>
      <c r="K61" s="7">
        <v>0</v>
      </c>
      <c r="L61" s="61"/>
      <c r="M61" s="34" t="s">
        <v>18</v>
      </c>
      <c r="N61" s="34" t="s">
        <v>62</v>
      </c>
      <c r="O61" s="69" t="s">
        <v>184</v>
      </c>
      <c r="P61" s="44" t="s">
        <v>226</v>
      </c>
      <c r="Q61" s="5"/>
    </row>
    <row r="62" spans="2:17" ht="23.25" customHeight="1">
      <c r="C62" s="38">
        <v>2</v>
      </c>
      <c r="D62" s="38" t="s">
        <v>58</v>
      </c>
      <c r="E62" s="30"/>
      <c r="F62" s="14"/>
      <c r="G62" s="6" t="s">
        <v>279</v>
      </c>
      <c r="H62" s="6"/>
      <c r="I62" s="6" t="s">
        <v>250</v>
      </c>
      <c r="J62" s="7">
        <v>215383</v>
      </c>
      <c r="K62" s="7">
        <v>0</v>
      </c>
      <c r="L62" s="56"/>
      <c r="M62" s="71"/>
      <c r="N62" s="71"/>
      <c r="O62" s="44"/>
      <c r="P62" s="44"/>
    </row>
    <row r="63" spans="2:17">
      <c r="C63" s="38">
        <v>3</v>
      </c>
      <c r="D63" s="30" t="s">
        <v>59</v>
      </c>
      <c r="E63" s="30"/>
      <c r="F63" s="14"/>
      <c r="G63" s="6">
        <v>160</v>
      </c>
      <c r="H63" s="6"/>
      <c r="I63" s="6"/>
      <c r="J63" s="7">
        <v>399142</v>
      </c>
      <c r="K63" s="7">
        <v>0</v>
      </c>
      <c r="L63" s="56"/>
      <c r="M63" s="71"/>
      <c r="N63" s="71"/>
      <c r="O63" s="44"/>
      <c r="P63" s="44"/>
    </row>
    <row r="64" spans="2:17" ht="36" customHeight="1">
      <c r="C64" s="38">
        <v>4</v>
      </c>
      <c r="D64" s="30" t="s">
        <v>10</v>
      </c>
      <c r="E64" s="30"/>
      <c r="F64" s="14" t="s">
        <v>61</v>
      </c>
      <c r="G64" s="6" t="s">
        <v>280</v>
      </c>
      <c r="H64" s="6"/>
      <c r="I64" s="6"/>
      <c r="J64" s="7"/>
      <c r="K64" s="7"/>
      <c r="L64" s="56">
        <v>7841520</v>
      </c>
      <c r="M64" s="71"/>
      <c r="N64" s="71"/>
      <c r="O64" s="44"/>
      <c r="P64" s="34" t="s">
        <v>221</v>
      </c>
    </row>
    <row r="65" spans="2:17" s="107" customFormat="1">
      <c r="B65" s="107">
        <v>11</v>
      </c>
      <c r="C65" s="96">
        <v>4</v>
      </c>
      <c r="D65" s="116" t="s">
        <v>176</v>
      </c>
      <c r="E65" s="116"/>
      <c r="F65" s="98"/>
      <c r="G65" s="92"/>
      <c r="H65" s="92"/>
      <c r="I65" s="92"/>
      <c r="J65" s="93">
        <f>J61+J62+J63+J64</f>
        <v>1539998</v>
      </c>
      <c r="K65" s="93">
        <f t="shared" ref="K65:L65" si="8">K61+K62+K63+K64</f>
        <v>0</v>
      </c>
      <c r="L65" s="94">
        <f t="shared" si="8"/>
        <v>7841520</v>
      </c>
      <c r="M65" s="90"/>
      <c r="N65" s="90"/>
      <c r="O65" s="99"/>
      <c r="P65" s="95"/>
      <c r="Q65" s="110"/>
    </row>
    <row r="66" spans="2:17" ht="33.75" customHeight="1">
      <c r="C66" s="38">
        <v>1</v>
      </c>
      <c r="D66" s="30" t="s">
        <v>10</v>
      </c>
      <c r="E66" s="30" t="s">
        <v>63</v>
      </c>
      <c r="F66" s="16" t="s">
        <v>64</v>
      </c>
      <c r="G66" s="6" t="s">
        <v>281</v>
      </c>
      <c r="H66" s="6"/>
      <c r="I66" s="6"/>
      <c r="J66" s="7"/>
      <c r="K66" s="7"/>
      <c r="L66" s="60">
        <v>6141135</v>
      </c>
      <c r="M66" s="40" t="s">
        <v>65</v>
      </c>
      <c r="N66" s="40" t="s">
        <v>66</v>
      </c>
      <c r="O66" s="73" t="s">
        <v>185</v>
      </c>
      <c r="P66" s="76" t="s">
        <v>221</v>
      </c>
    </row>
    <row r="67" spans="2:17" ht="36.75" customHeight="1">
      <c r="C67" s="38">
        <v>2</v>
      </c>
      <c r="D67" s="37" t="s">
        <v>6</v>
      </c>
      <c r="E67" s="30"/>
      <c r="F67" s="14"/>
      <c r="G67" s="6">
        <v>352.4</v>
      </c>
      <c r="H67" s="6"/>
      <c r="I67" s="6"/>
      <c r="J67" s="7">
        <v>284353</v>
      </c>
      <c r="K67" s="7">
        <v>213173.32</v>
      </c>
      <c r="L67" s="56"/>
      <c r="M67" s="40"/>
      <c r="N67" s="40"/>
      <c r="O67" s="50"/>
      <c r="P67" s="75" t="s">
        <v>221</v>
      </c>
    </row>
    <row r="68" spans="2:17" s="107" customFormat="1" ht="20.25" customHeight="1">
      <c r="B68" s="107">
        <v>12</v>
      </c>
      <c r="C68" s="96">
        <v>2</v>
      </c>
      <c r="D68" s="116" t="s">
        <v>176</v>
      </c>
      <c r="E68" s="116"/>
      <c r="F68" s="98"/>
      <c r="G68" s="92"/>
      <c r="H68" s="92"/>
      <c r="I68" s="92"/>
      <c r="J68" s="93">
        <f>J66+J67</f>
        <v>284353</v>
      </c>
      <c r="K68" s="93">
        <f t="shared" ref="K68:L68" si="9">K66+K67</f>
        <v>213173.32</v>
      </c>
      <c r="L68" s="94">
        <f t="shared" si="9"/>
        <v>6141135</v>
      </c>
      <c r="M68" s="102"/>
      <c r="N68" s="102"/>
      <c r="O68" s="99"/>
      <c r="P68" s="95"/>
      <c r="Q68" s="110"/>
    </row>
    <row r="69" spans="2:17" ht="68.25" customHeight="1">
      <c r="C69" s="38">
        <v>1</v>
      </c>
      <c r="D69" s="30" t="s">
        <v>6</v>
      </c>
      <c r="E69" s="32" t="s">
        <v>67</v>
      </c>
      <c r="F69" s="14"/>
      <c r="G69" s="6" t="s">
        <v>282</v>
      </c>
      <c r="H69" s="6"/>
      <c r="I69" s="6" t="s">
        <v>259</v>
      </c>
      <c r="J69" s="7">
        <v>3767707</v>
      </c>
      <c r="K69" s="7">
        <v>0</v>
      </c>
      <c r="L69" s="56"/>
      <c r="M69" s="40" t="s">
        <v>65</v>
      </c>
      <c r="N69" s="40" t="s">
        <v>69</v>
      </c>
      <c r="O69" s="73" t="s">
        <v>186</v>
      </c>
      <c r="P69" s="77" t="s">
        <v>226</v>
      </c>
    </row>
    <row r="70" spans="2:17" ht="31.5" customHeight="1">
      <c r="C70" s="38">
        <v>2</v>
      </c>
      <c r="D70" s="30" t="s">
        <v>59</v>
      </c>
      <c r="E70" s="32"/>
      <c r="F70" s="14"/>
      <c r="G70" s="6" t="s">
        <v>283</v>
      </c>
      <c r="H70" s="6"/>
      <c r="I70" s="6" t="s">
        <v>250</v>
      </c>
      <c r="J70" s="7">
        <v>484770</v>
      </c>
      <c r="K70" s="7">
        <v>0</v>
      </c>
      <c r="L70" s="56"/>
      <c r="M70" s="40"/>
      <c r="N70" s="40"/>
      <c r="O70" s="50"/>
      <c r="P70" s="78"/>
    </row>
    <row r="71" spans="2:17" ht="45.75" customHeight="1">
      <c r="C71" s="38">
        <v>3</v>
      </c>
      <c r="D71" s="30" t="s">
        <v>10</v>
      </c>
      <c r="E71" s="32"/>
      <c r="F71" s="14" t="s">
        <v>68</v>
      </c>
      <c r="G71" s="6" t="s">
        <v>284</v>
      </c>
      <c r="H71" s="6"/>
      <c r="I71" s="6"/>
      <c r="J71" s="7"/>
      <c r="K71" s="7"/>
      <c r="L71" s="56">
        <v>3467380.5</v>
      </c>
      <c r="M71" s="40"/>
      <c r="N71" s="40"/>
      <c r="O71" s="50"/>
      <c r="P71" s="75" t="s">
        <v>221</v>
      </c>
    </row>
    <row r="72" spans="2:17" s="89" customFormat="1">
      <c r="B72" s="89">
        <v>13</v>
      </c>
      <c r="C72" s="96">
        <v>3</v>
      </c>
      <c r="D72" s="97" t="s">
        <v>176</v>
      </c>
      <c r="E72" s="97"/>
      <c r="F72" s="98"/>
      <c r="G72" s="92"/>
      <c r="H72" s="92"/>
      <c r="I72" s="92"/>
      <c r="J72" s="93">
        <f>J69+J70+J71</f>
        <v>4252477</v>
      </c>
      <c r="K72" s="93">
        <f t="shared" ref="K72:L72" si="10">K69+K70+K71</f>
        <v>0</v>
      </c>
      <c r="L72" s="94">
        <f t="shared" si="10"/>
        <v>3467380.5</v>
      </c>
      <c r="M72" s="102"/>
      <c r="N72" s="102"/>
      <c r="O72" s="101"/>
      <c r="P72" s="101"/>
      <c r="Q72" s="91"/>
    </row>
    <row r="73" spans="2:17" ht="45" customHeight="1">
      <c r="C73" s="38">
        <v>1</v>
      </c>
      <c r="D73" s="30" t="s">
        <v>6</v>
      </c>
      <c r="E73" s="32" t="s">
        <v>70</v>
      </c>
      <c r="F73" s="14"/>
      <c r="G73" s="6" t="s">
        <v>285</v>
      </c>
      <c r="H73" s="6"/>
      <c r="I73" s="6" t="s">
        <v>259</v>
      </c>
      <c r="J73" s="7">
        <v>99798</v>
      </c>
      <c r="K73" s="7">
        <v>99798</v>
      </c>
      <c r="L73" s="56"/>
      <c r="M73" s="40" t="s">
        <v>72</v>
      </c>
      <c r="N73" s="40" t="s">
        <v>73</v>
      </c>
      <c r="O73" s="73" t="s">
        <v>187</v>
      </c>
      <c r="P73" s="77" t="s">
        <v>226</v>
      </c>
    </row>
    <row r="74" spans="2:17" ht="79.5">
      <c r="C74" s="38">
        <v>2</v>
      </c>
      <c r="D74" s="30" t="s">
        <v>10</v>
      </c>
      <c r="E74" s="32"/>
      <c r="F74" s="14" t="s">
        <v>71</v>
      </c>
      <c r="G74" s="6" t="s">
        <v>286</v>
      </c>
      <c r="H74" s="6"/>
      <c r="I74" s="6"/>
      <c r="J74" s="7"/>
      <c r="K74" s="7"/>
      <c r="L74" s="56">
        <v>2183426.0499999998</v>
      </c>
      <c r="M74" s="40"/>
      <c r="N74" s="40"/>
      <c r="O74" s="50"/>
      <c r="P74" s="75" t="s">
        <v>221</v>
      </c>
    </row>
    <row r="75" spans="2:17" s="107" customFormat="1">
      <c r="B75" s="107">
        <v>14</v>
      </c>
      <c r="C75" s="96">
        <v>2</v>
      </c>
      <c r="D75" s="97" t="s">
        <v>163</v>
      </c>
      <c r="E75" s="97"/>
      <c r="F75" s="98"/>
      <c r="G75" s="92"/>
      <c r="H75" s="92"/>
      <c r="I75" s="92"/>
      <c r="J75" s="93">
        <f>J73+J74</f>
        <v>99798</v>
      </c>
      <c r="K75" s="93">
        <f t="shared" ref="K75:L75" si="11">K73+K74</f>
        <v>99798</v>
      </c>
      <c r="L75" s="94">
        <f t="shared" si="11"/>
        <v>2183426.0499999998</v>
      </c>
      <c r="M75" s="102"/>
      <c r="N75" s="102"/>
      <c r="O75" s="101"/>
      <c r="P75" s="95"/>
      <c r="Q75" s="110"/>
    </row>
    <row r="76" spans="2:17" ht="67.5">
      <c r="C76" s="38">
        <v>1</v>
      </c>
      <c r="D76" s="30" t="s">
        <v>6</v>
      </c>
      <c r="E76" s="30" t="s">
        <v>74</v>
      </c>
      <c r="F76" s="14"/>
      <c r="G76" s="6" t="s">
        <v>287</v>
      </c>
      <c r="H76" s="6"/>
      <c r="I76" s="6" t="s">
        <v>250</v>
      </c>
      <c r="J76" s="7">
        <v>21780</v>
      </c>
      <c r="K76" s="7">
        <v>0</v>
      </c>
      <c r="L76" s="56"/>
      <c r="M76" s="40" t="s">
        <v>72</v>
      </c>
      <c r="N76" s="40" t="s">
        <v>75</v>
      </c>
      <c r="O76" s="73" t="s">
        <v>188</v>
      </c>
      <c r="P76" s="34" t="s">
        <v>226</v>
      </c>
    </row>
    <row r="77" spans="2:17">
      <c r="C77" s="38">
        <v>2</v>
      </c>
      <c r="D77" s="30" t="s">
        <v>6</v>
      </c>
      <c r="E77" s="30"/>
      <c r="F77" s="14"/>
      <c r="G77" s="6" t="s">
        <v>251</v>
      </c>
      <c r="H77" s="6"/>
      <c r="I77" s="6" t="s">
        <v>250</v>
      </c>
      <c r="J77" s="7">
        <v>11271</v>
      </c>
      <c r="K77" s="7">
        <v>0</v>
      </c>
      <c r="L77" s="62"/>
      <c r="M77" s="40"/>
      <c r="N77" s="40"/>
      <c r="O77" s="50"/>
      <c r="P77" s="45"/>
    </row>
    <row r="78" spans="2:17">
      <c r="C78" s="38">
        <v>3</v>
      </c>
      <c r="D78" s="30" t="s">
        <v>6</v>
      </c>
      <c r="E78" s="30"/>
      <c r="F78" s="14"/>
      <c r="G78" s="6" t="s">
        <v>288</v>
      </c>
      <c r="H78" s="6"/>
      <c r="I78" s="6" t="s">
        <v>250</v>
      </c>
      <c r="J78" s="7">
        <v>14707</v>
      </c>
      <c r="K78" s="7">
        <v>0</v>
      </c>
      <c r="L78" s="62"/>
      <c r="M78" s="40"/>
      <c r="N78" s="40"/>
      <c r="O78" s="50"/>
      <c r="P78" s="45"/>
    </row>
    <row r="79" spans="2:17">
      <c r="C79" s="38">
        <v>4</v>
      </c>
      <c r="D79" s="30" t="s">
        <v>59</v>
      </c>
      <c r="E79" s="30"/>
      <c r="F79" s="14"/>
      <c r="G79" s="6" t="s">
        <v>253</v>
      </c>
      <c r="H79" s="6"/>
      <c r="I79" s="6" t="s">
        <v>250</v>
      </c>
      <c r="J79" s="7">
        <v>3553</v>
      </c>
      <c r="K79" s="7">
        <v>0</v>
      </c>
      <c r="L79" s="62"/>
      <c r="M79" s="40"/>
      <c r="N79" s="40"/>
      <c r="O79" s="50"/>
      <c r="P79" s="45"/>
    </row>
    <row r="80" spans="2:17" ht="21.75" customHeight="1">
      <c r="C80" s="38">
        <v>5</v>
      </c>
      <c r="D80" s="32" t="s">
        <v>10</v>
      </c>
      <c r="E80" s="30"/>
      <c r="F80" s="14" t="s">
        <v>195</v>
      </c>
      <c r="G80" s="6" t="s">
        <v>289</v>
      </c>
      <c r="H80" s="6"/>
      <c r="I80" s="6"/>
      <c r="J80" s="7"/>
      <c r="K80" s="7"/>
      <c r="L80" s="63">
        <v>7359453</v>
      </c>
      <c r="M80" s="40"/>
      <c r="N80" s="40"/>
      <c r="O80" s="50"/>
      <c r="P80" s="75" t="s">
        <v>221</v>
      </c>
    </row>
    <row r="81" spans="2:17" s="89" customFormat="1">
      <c r="B81" s="89">
        <v>15</v>
      </c>
      <c r="C81" s="96">
        <v>5</v>
      </c>
      <c r="D81" s="97" t="s">
        <v>176</v>
      </c>
      <c r="E81" s="116"/>
      <c r="F81" s="98"/>
      <c r="G81" s="92"/>
      <c r="H81" s="92"/>
      <c r="I81" s="92"/>
      <c r="J81" s="93">
        <f>J76+J77+J78+J79+J80</f>
        <v>51311</v>
      </c>
      <c r="K81" s="93">
        <f t="shared" ref="K81:L81" si="12">K76+K77+K78+K79+K80</f>
        <v>0</v>
      </c>
      <c r="L81" s="94">
        <f t="shared" si="12"/>
        <v>7359453</v>
      </c>
      <c r="M81" s="102"/>
      <c r="N81" s="102"/>
      <c r="O81" s="101"/>
      <c r="P81" s="99"/>
      <c r="Q81" s="91"/>
    </row>
    <row r="82" spans="2:17" ht="67.5">
      <c r="C82" s="38">
        <v>1</v>
      </c>
      <c r="D82" s="38" t="s">
        <v>6</v>
      </c>
      <c r="E82" s="32" t="s">
        <v>76</v>
      </c>
      <c r="F82" s="14"/>
      <c r="G82" s="6" t="s">
        <v>290</v>
      </c>
      <c r="H82" s="6"/>
      <c r="I82" s="6" t="s">
        <v>250</v>
      </c>
      <c r="J82" s="7">
        <v>29832</v>
      </c>
      <c r="K82" s="7">
        <v>0</v>
      </c>
      <c r="L82" s="56"/>
      <c r="M82" s="40" t="s">
        <v>72</v>
      </c>
      <c r="N82" s="40" t="s">
        <v>77</v>
      </c>
      <c r="O82" s="73" t="s">
        <v>189</v>
      </c>
      <c r="P82" s="34" t="s">
        <v>226</v>
      </c>
    </row>
    <row r="83" spans="2:17" ht="79.5">
      <c r="C83" s="38">
        <v>2</v>
      </c>
      <c r="D83" s="30" t="s">
        <v>10</v>
      </c>
      <c r="E83" s="32"/>
      <c r="F83" s="14" t="s">
        <v>194</v>
      </c>
      <c r="G83" s="6" t="s">
        <v>291</v>
      </c>
      <c r="H83" s="6"/>
      <c r="I83" s="6"/>
      <c r="J83" s="7"/>
      <c r="K83" s="7"/>
      <c r="L83" s="59">
        <v>2622856.16</v>
      </c>
      <c r="M83" s="40"/>
      <c r="N83" s="40"/>
      <c r="O83" s="50"/>
      <c r="P83" s="75" t="s">
        <v>221</v>
      </c>
    </row>
    <row r="84" spans="2:17" s="89" customFormat="1" ht="20.25" customHeight="1">
      <c r="B84" s="89">
        <v>16</v>
      </c>
      <c r="C84" s="96">
        <v>2</v>
      </c>
      <c r="D84" s="116" t="s">
        <v>176</v>
      </c>
      <c r="E84" s="97"/>
      <c r="F84" s="98"/>
      <c r="G84" s="92"/>
      <c r="H84" s="92"/>
      <c r="I84" s="92"/>
      <c r="J84" s="93">
        <f>J82+J83</f>
        <v>29832</v>
      </c>
      <c r="K84" s="93">
        <f t="shared" ref="K84:L84" si="13">K82+K83</f>
        <v>0</v>
      </c>
      <c r="L84" s="94">
        <f t="shared" si="13"/>
        <v>2622856.16</v>
      </c>
      <c r="M84" s="102"/>
      <c r="N84" s="102"/>
      <c r="O84" s="101"/>
      <c r="P84" s="99"/>
      <c r="Q84" s="91"/>
    </row>
    <row r="85" spans="2:17" ht="36.75" customHeight="1">
      <c r="C85" s="38">
        <v>1</v>
      </c>
      <c r="D85" s="38" t="s">
        <v>6</v>
      </c>
      <c r="E85" s="32" t="s">
        <v>190</v>
      </c>
      <c r="F85" s="42"/>
      <c r="G85" s="6" t="s">
        <v>292</v>
      </c>
      <c r="H85" s="6"/>
      <c r="I85" s="6" t="s">
        <v>259</v>
      </c>
      <c r="J85" s="7">
        <v>6870991.0499999998</v>
      </c>
      <c r="K85" s="7">
        <v>0</v>
      </c>
      <c r="L85" s="60"/>
      <c r="M85" s="40" t="s">
        <v>65</v>
      </c>
      <c r="N85" s="40" t="s">
        <v>79</v>
      </c>
      <c r="O85" s="50" t="s">
        <v>80</v>
      </c>
      <c r="P85" s="44" t="s">
        <v>226</v>
      </c>
    </row>
    <row r="86" spans="2:17" ht="18.75" customHeight="1">
      <c r="C86" s="38">
        <v>2</v>
      </c>
      <c r="D86" s="30" t="s">
        <v>78</v>
      </c>
      <c r="E86" s="32"/>
      <c r="F86" s="14"/>
      <c r="G86" s="6" t="s">
        <v>293</v>
      </c>
      <c r="H86" s="6"/>
      <c r="I86" s="6" t="s">
        <v>250</v>
      </c>
      <c r="J86" s="7">
        <v>78051.600000000006</v>
      </c>
      <c r="K86" s="7">
        <v>0</v>
      </c>
      <c r="L86" s="56"/>
      <c r="M86" s="40"/>
      <c r="N86" s="40"/>
      <c r="O86" s="49"/>
      <c r="P86" s="46"/>
    </row>
    <row r="87" spans="2:17">
      <c r="C87" s="38">
        <v>3</v>
      </c>
      <c r="D87" s="30" t="s">
        <v>59</v>
      </c>
      <c r="E87" s="32"/>
      <c r="F87" s="14"/>
      <c r="G87" s="6" t="s">
        <v>294</v>
      </c>
      <c r="H87" s="6"/>
      <c r="I87" s="6" t="s">
        <v>250</v>
      </c>
      <c r="J87" s="7">
        <v>105877.2</v>
      </c>
      <c r="K87" s="7">
        <v>0</v>
      </c>
      <c r="L87" s="56"/>
      <c r="M87" s="40"/>
      <c r="N87" s="40"/>
      <c r="O87" s="49"/>
      <c r="P87" s="46"/>
    </row>
    <row r="88" spans="2:17" ht="15.75" customHeight="1">
      <c r="C88" s="38">
        <v>4</v>
      </c>
      <c r="D88" s="30" t="s">
        <v>59</v>
      </c>
      <c r="E88" s="32"/>
      <c r="F88" s="14"/>
      <c r="G88" s="6" t="s">
        <v>295</v>
      </c>
      <c r="H88" s="6"/>
      <c r="I88" s="6" t="s">
        <v>250</v>
      </c>
      <c r="J88" s="7">
        <v>67658.25</v>
      </c>
      <c r="K88" s="7">
        <v>0</v>
      </c>
      <c r="L88" s="56"/>
      <c r="M88" s="40"/>
      <c r="N88" s="40"/>
      <c r="O88" s="49"/>
      <c r="P88" s="46"/>
    </row>
    <row r="89" spans="2:17" ht="79.5">
      <c r="C89" s="38">
        <v>5</v>
      </c>
      <c r="D89" s="30" t="s">
        <v>10</v>
      </c>
      <c r="E89" s="32"/>
      <c r="F89" s="14" t="s">
        <v>193</v>
      </c>
      <c r="G89" s="6" t="s">
        <v>296</v>
      </c>
      <c r="H89" s="6"/>
      <c r="I89" s="6"/>
      <c r="J89" s="7"/>
      <c r="K89" s="7"/>
      <c r="L89" s="64"/>
      <c r="M89" s="40"/>
      <c r="N89" s="40"/>
      <c r="O89" s="49"/>
      <c r="P89" s="75" t="s">
        <v>221</v>
      </c>
    </row>
    <row r="90" spans="2:17" s="89" customFormat="1">
      <c r="B90" s="89">
        <v>17</v>
      </c>
      <c r="C90" s="96">
        <v>5</v>
      </c>
      <c r="D90" s="116" t="s">
        <v>176</v>
      </c>
      <c r="E90" s="97"/>
      <c r="F90" s="98"/>
      <c r="G90" s="92"/>
      <c r="H90" s="92"/>
      <c r="I90" s="92"/>
      <c r="J90" s="93">
        <f>J85+J86+J87+J88+J89</f>
        <v>7122578.0999999996</v>
      </c>
      <c r="K90" s="93">
        <f t="shared" ref="K90:L90" si="14">K85+K86+K87+K88+K89</f>
        <v>0</v>
      </c>
      <c r="L90" s="94">
        <f t="shared" si="14"/>
        <v>0</v>
      </c>
      <c r="M90" s="102"/>
      <c r="N90" s="102"/>
      <c r="O90" s="99"/>
      <c r="P90" s="99"/>
      <c r="Q90" s="91"/>
    </row>
    <row r="91" spans="2:17" ht="67.5">
      <c r="C91" s="38">
        <v>1</v>
      </c>
      <c r="D91" s="30" t="s">
        <v>6</v>
      </c>
      <c r="E91" s="32" t="s">
        <v>81</v>
      </c>
      <c r="F91" s="14"/>
      <c r="G91" s="6" t="s">
        <v>297</v>
      </c>
      <c r="H91" s="6"/>
      <c r="I91" s="6" t="s">
        <v>259</v>
      </c>
      <c r="J91" s="7">
        <v>1599225</v>
      </c>
      <c r="K91" s="7">
        <v>0</v>
      </c>
      <c r="L91" s="56"/>
      <c r="M91" s="40" t="s">
        <v>65</v>
      </c>
      <c r="N91" s="40" t="s">
        <v>82</v>
      </c>
      <c r="O91" s="73" t="s">
        <v>191</v>
      </c>
      <c r="P91" s="34" t="s">
        <v>226</v>
      </c>
    </row>
    <row r="92" spans="2:17" ht="79.5">
      <c r="C92" s="38">
        <v>2</v>
      </c>
      <c r="D92" s="30" t="s">
        <v>10</v>
      </c>
      <c r="E92" s="32"/>
      <c r="F92" s="14" t="s">
        <v>192</v>
      </c>
      <c r="G92" s="6" t="s">
        <v>298</v>
      </c>
      <c r="H92" s="6"/>
      <c r="I92" s="6"/>
      <c r="J92" s="7"/>
      <c r="K92" s="7"/>
      <c r="L92" s="56">
        <v>3216785</v>
      </c>
      <c r="M92" s="40"/>
      <c r="N92" s="40"/>
      <c r="O92" s="79"/>
      <c r="P92" s="75" t="s">
        <v>221</v>
      </c>
    </row>
    <row r="93" spans="2:17" s="89" customFormat="1">
      <c r="B93" s="89">
        <v>18</v>
      </c>
      <c r="C93" s="96">
        <v>2</v>
      </c>
      <c r="D93" s="97" t="s">
        <v>176</v>
      </c>
      <c r="E93" s="97"/>
      <c r="F93" s="98"/>
      <c r="G93" s="92"/>
      <c r="H93" s="92"/>
      <c r="I93" s="92"/>
      <c r="J93" s="93">
        <f>J91+J92</f>
        <v>1599225</v>
      </c>
      <c r="K93" s="93">
        <f t="shared" ref="K93:L93" si="15">K91+K92</f>
        <v>0</v>
      </c>
      <c r="L93" s="94">
        <f t="shared" si="15"/>
        <v>3216785</v>
      </c>
      <c r="M93" s="102"/>
      <c r="N93" s="102"/>
      <c r="O93" s="106"/>
      <c r="P93" s="106"/>
      <c r="Q93" s="91"/>
    </row>
    <row r="94" spans="2:17" ht="67.5">
      <c r="C94" s="38">
        <v>1</v>
      </c>
      <c r="D94" s="30" t="s">
        <v>6</v>
      </c>
      <c r="E94" s="32" t="s">
        <v>83</v>
      </c>
      <c r="F94" s="14"/>
      <c r="G94" s="6" t="s">
        <v>299</v>
      </c>
      <c r="H94" s="6"/>
      <c r="I94" s="6" t="s">
        <v>259</v>
      </c>
      <c r="J94" s="7">
        <v>8196279</v>
      </c>
      <c r="K94" s="7">
        <v>8196279</v>
      </c>
      <c r="L94" s="56"/>
      <c r="M94" s="40" t="s">
        <v>72</v>
      </c>
      <c r="N94" s="40" t="s">
        <v>84</v>
      </c>
      <c r="O94" s="73" t="s">
        <v>196</v>
      </c>
      <c r="P94" s="34" t="s">
        <v>226</v>
      </c>
    </row>
    <row r="95" spans="2:17" ht="78.75">
      <c r="C95" s="38">
        <v>2</v>
      </c>
      <c r="D95" s="30" t="s">
        <v>10</v>
      </c>
      <c r="E95" s="32"/>
      <c r="F95" s="14" t="s">
        <v>197</v>
      </c>
      <c r="G95" s="6" t="s">
        <v>300</v>
      </c>
      <c r="H95" s="6"/>
      <c r="I95" s="6"/>
      <c r="J95" s="7"/>
      <c r="K95" s="7"/>
      <c r="L95" s="64"/>
      <c r="M95" s="40"/>
      <c r="N95" s="40"/>
      <c r="O95" s="79"/>
      <c r="P95" s="34" t="s">
        <v>221</v>
      </c>
    </row>
    <row r="96" spans="2:17" s="89" customFormat="1">
      <c r="B96" s="89">
        <v>19</v>
      </c>
      <c r="C96" s="96">
        <v>2</v>
      </c>
      <c r="D96" s="97" t="s">
        <v>176</v>
      </c>
      <c r="E96" s="97"/>
      <c r="F96" s="98"/>
      <c r="G96" s="92"/>
      <c r="H96" s="92"/>
      <c r="I96" s="92"/>
      <c r="J96" s="93">
        <f>J94+J95</f>
        <v>8196279</v>
      </c>
      <c r="K96" s="93">
        <f t="shared" ref="K96:L96" si="16">K94+K95</f>
        <v>8196279</v>
      </c>
      <c r="L96" s="94">
        <f t="shared" si="16"/>
        <v>0</v>
      </c>
      <c r="M96" s="102"/>
      <c r="N96" s="102"/>
      <c r="O96" s="106"/>
      <c r="P96" s="102"/>
      <c r="Q96" s="91"/>
    </row>
    <row r="97" spans="2:17" ht="67.5">
      <c r="C97" s="38">
        <v>1</v>
      </c>
      <c r="D97" s="30" t="s">
        <v>6</v>
      </c>
      <c r="E97" s="32" t="s">
        <v>86</v>
      </c>
      <c r="F97" s="14"/>
      <c r="G97" s="6" t="s">
        <v>301</v>
      </c>
      <c r="H97" s="6"/>
      <c r="I97" s="6" t="s">
        <v>250</v>
      </c>
      <c r="J97" s="7">
        <v>1034157.3</v>
      </c>
      <c r="K97" s="7">
        <v>0</v>
      </c>
      <c r="L97" s="56"/>
      <c r="M97" s="40" t="s">
        <v>87</v>
      </c>
      <c r="N97" s="40" t="s">
        <v>88</v>
      </c>
      <c r="O97" s="73" t="s">
        <v>166</v>
      </c>
      <c r="P97" s="34" t="s">
        <v>226</v>
      </c>
    </row>
    <row r="98" spans="2:17">
      <c r="C98" s="38">
        <v>2</v>
      </c>
      <c r="D98" s="30" t="s">
        <v>6</v>
      </c>
      <c r="E98" s="32"/>
      <c r="F98" s="14"/>
      <c r="G98" s="6" t="s">
        <v>302</v>
      </c>
      <c r="H98" s="6"/>
      <c r="I98" s="6" t="s">
        <v>250</v>
      </c>
      <c r="J98" s="7">
        <v>248420.7</v>
      </c>
      <c r="K98" s="7">
        <v>0</v>
      </c>
      <c r="L98" s="56"/>
      <c r="M98" s="40"/>
      <c r="N98" s="40"/>
      <c r="O98" s="73"/>
      <c r="P98" s="34"/>
    </row>
    <row r="99" spans="2:17">
      <c r="C99" s="38">
        <v>3</v>
      </c>
      <c r="D99" s="30" t="s">
        <v>59</v>
      </c>
      <c r="E99" s="32"/>
      <c r="F99" s="14"/>
      <c r="G99" s="6" t="s">
        <v>302</v>
      </c>
      <c r="H99" s="6"/>
      <c r="I99" s="6" t="s">
        <v>250</v>
      </c>
      <c r="J99" s="7">
        <v>139651.04999999999</v>
      </c>
      <c r="K99" s="7">
        <v>0</v>
      </c>
      <c r="L99" s="56"/>
      <c r="M99" s="40"/>
      <c r="N99" s="40"/>
      <c r="O99" s="73"/>
      <c r="P99" s="34"/>
    </row>
    <row r="100" spans="2:17">
      <c r="C100" s="38">
        <v>4</v>
      </c>
      <c r="D100" s="30" t="s">
        <v>59</v>
      </c>
      <c r="E100" s="32"/>
      <c r="F100" s="14"/>
      <c r="G100" s="6" t="s">
        <v>302</v>
      </c>
      <c r="H100" s="6"/>
      <c r="I100" s="6" t="s">
        <v>250</v>
      </c>
      <c r="J100" s="7">
        <v>5585.25</v>
      </c>
      <c r="K100" s="7">
        <v>0</v>
      </c>
      <c r="L100" s="56"/>
      <c r="M100" s="40"/>
      <c r="N100" s="40"/>
      <c r="O100" s="73"/>
      <c r="P100" s="34"/>
    </row>
    <row r="101" spans="2:17">
      <c r="C101" s="38">
        <v>5</v>
      </c>
      <c r="D101" s="30" t="s">
        <v>23</v>
      </c>
      <c r="E101" s="32"/>
      <c r="F101" s="14"/>
      <c r="G101" s="6" t="s">
        <v>302</v>
      </c>
      <c r="H101" s="6"/>
      <c r="I101" s="6" t="s">
        <v>250</v>
      </c>
      <c r="J101" s="7">
        <v>163053</v>
      </c>
      <c r="K101" s="7">
        <v>0</v>
      </c>
      <c r="L101" s="56"/>
      <c r="M101" s="40"/>
      <c r="N101" s="40"/>
      <c r="O101" s="73"/>
      <c r="P101" s="34"/>
    </row>
    <row r="102" spans="2:17">
      <c r="C102" s="38">
        <v>6</v>
      </c>
      <c r="D102" s="30" t="s">
        <v>6</v>
      </c>
      <c r="E102" s="32"/>
      <c r="F102" s="14"/>
      <c r="G102" s="6" t="s">
        <v>303</v>
      </c>
      <c r="H102" s="6"/>
      <c r="I102" s="6" t="s">
        <v>259</v>
      </c>
      <c r="J102" s="7">
        <v>714035.85</v>
      </c>
      <c r="K102" s="7">
        <v>0</v>
      </c>
      <c r="L102" s="56"/>
      <c r="M102" s="40"/>
      <c r="N102" s="40"/>
      <c r="O102" s="73"/>
      <c r="P102" s="34"/>
    </row>
    <row r="103" spans="2:17" ht="78.75">
      <c r="C103" s="38">
        <v>7</v>
      </c>
      <c r="D103" s="30" t="s">
        <v>10</v>
      </c>
      <c r="E103" s="32"/>
      <c r="F103" s="14" t="s">
        <v>198</v>
      </c>
      <c r="G103" s="6" t="s">
        <v>304</v>
      </c>
      <c r="H103" s="6"/>
      <c r="I103" s="6"/>
      <c r="J103" s="7"/>
      <c r="K103" s="7"/>
      <c r="L103" s="56">
        <v>602115.80000000005</v>
      </c>
      <c r="M103" s="40"/>
      <c r="N103" s="40"/>
      <c r="O103" s="73"/>
      <c r="P103" s="34" t="s">
        <v>221</v>
      </c>
    </row>
    <row r="104" spans="2:17" s="89" customFormat="1">
      <c r="B104" s="89">
        <v>20</v>
      </c>
      <c r="C104" s="96">
        <v>7</v>
      </c>
      <c r="D104" s="120" t="s">
        <v>176</v>
      </c>
      <c r="E104" s="97"/>
      <c r="F104" s="98"/>
      <c r="G104" s="111"/>
      <c r="H104" s="111"/>
      <c r="I104" s="111"/>
      <c r="J104" s="93">
        <f>J97+J98+J99+J100+J101+J102+J103</f>
        <v>2304903.15</v>
      </c>
      <c r="K104" s="93">
        <f t="shared" ref="K104:L104" si="17">K97+K98+K99+K100+K101+K102+K103</f>
        <v>0</v>
      </c>
      <c r="L104" s="94">
        <f t="shared" si="17"/>
        <v>602115.80000000005</v>
      </c>
      <c r="M104" s="102"/>
      <c r="N104" s="102"/>
      <c r="O104" s="103"/>
      <c r="P104" s="102"/>
      <c r="Q104" s="91"/>
    </row>
    <row r="105" spans="2:17" ht="67.5">
      <c r="C105" s="38">
        <v>1</v>
      </c>
      <c r="D105" s="30" t="s">
        <v>6</v>
      </c>
      <c r="E105" s="32" t="s">
        <v>89</v>
      </c>
      <c r="F105" s="14"/>
      <c r="G105" s="6" t="s">
        <v>305</v>
      </c>
      <c r="H105" s="6"/>
      <c r="I105" s="6" t="s">
        <v>250</v>
      </c>
      <c r="J105" s="7">
        <v>674254</v>
      </c>
      <c r="K105" s="7">
        <v>0</v>
      </c>
      <c r="L105" s="56"/>
      <c r="M105" s="40" t="s">
        <v>87</v>
      </c>
      <c r="N105" s="40" t="s">
        <v>90</v>
      </c>
      <c r="O105" s="73" t="s">
        <v>199</v>
      </c>
      <c r="P105" s="34" t="s">
        <v>226</v>
      </c>
    </row>
    <row r="106" spans="2:17" ht="78.75">
      <c r="C106" s="38">
        <v>2</v>
      </c>
      <c r="D106" s="30" t="s">
        <v>10</v>
      </c>
      <c r="E106" s="32"/>
      <c r="F106" s="14" t="s">
        <v>228</v>
      </c>
      <c r="G106" s="6" t="s">
        <v>306</v>
      </c>
      <c r="H106" s="6"/>
      <c r="I106" s="6"/>
      <c r="J106" s="7"/>
      <c r="K106" s="7"/>
      <c r="L106" s="56"/>
      <c r="M106" s="40"/>
      <c r="N106" s="80"/>
      <c r="O106" s="79"/>
      <c r="P106" s="34" t="s">
        <v>221</v>
      </c>
    </row>
    <row r="107" spans="2:17" s="89" customFormat="1">
      <c r="B107" s="89">
        <v>21</v>
      </c>
      <c r="C107" s="96">
        <v>2</v>
      </c>
      <c r="D107" s="116" t="s">
        <v>176</v>
      </c>
      <c r="E107" s="97"/>
      <c r="F107" s="98"/>
      <c r="G107" s="111"/>
      <c r="H107" s="111"/>
      <c r="I107" s="111"/>
      <c r="J107" s="93">
        <f>J105+J106</f>
        <v>674254</v>
      </c>
      <c r="K107" s="93">
        <f t="shared" ref="K107:L107" si="18">K105+K106</f>
        <v>0</v>
      </c>
      <c r="L107" s="94">
        <f t="shared" si="18"/>
        <v>0</v>
      </c>
      <c r="M107" s="102"/>
      <c r="N107" s="119"/>
      <c r="O107" s="106"/>
      <c r="P107" s="102"/>
      <c r="Q107" s="91"/>
    </row>
    <row r="108" spans="2:17" ht="73.5" customHeight="1">
      <c r="C108" s="38">
        <v>1</v>
      </c>
      <c r="D108" s="30" t="s">
        <v>91</v>
      </c>
      <c r="E108" s="32" t="s">
        <v>92</v>
      </c>
      <c r="F108" s="14"/>
      <c r="G108" s="6" t="s">
        <v>307</v>
      </c>
      <c r="H108" s="6"/>
      <c r="I108" s="6"/>
      <c r="J108" s="7">
        <v>4294</v>
      </c>
      <c r="K108" s="7">
        <v>0</v>
      </c>
      <c r="L108" s="56"/>
      <c r="M108" s="40" t="s">
        <v>93</v>
      </c>
      <c r="N108" s="40" t="s">
        <v>94</v>
      </c>
      <c r="O108" s="73" t="s">
        <v>95</v>
      </c>
      <c r="P108" s="34"/>
    </row>
    <row r="109" spans="2:17" s="89" customFormat="1" ht="13.5" customHeight="1">
      <c r="B109" s="89">
        <v>22</v>
      </c>
      <c r="C109" s="96">
        <v>1</v>
      </c>
      <c r="D109" s="116" t="s">
        <v>176</v>
      </c>
      <c r="E109" s="97"/>
      <c r="F109" s="98"/>
      <c r="G109" s="92"/>
      <c r="H109" s="92"/>
      <c r="I109" s="92"/>
      <c r="J109" s="93">
        <f>J108</f>
        <v>4294</v>
      </c>
      <c r="K109" s="93">
        <f>K108</f>
        <v>0</v>
      </c>
      <c r="L109" s="94">
        <f>L108</f>
        <v>0</v>
      </c>
      <c r="M109" s="103"/>
      <c r="N109" s="103"/>
      <c r="O109" s="103"/>
      <c r="P109" s="102"/>
      <c r="Q109" s="91"/>
    </row>
    <row r="110" spans="2:17" ht="86.25" customHeight="1">
      <c r="C110" s="38">
        <v>1</v>
      </c>
      <c r="D110" s="30" t="s">
        <v>85</v>
      </c>
      <c r="E110" s="32" t="s">
        <v>96</v>
      </c>
      <c r="F110" s="14"/>
      <c r="G110" s="6" t="s">
        <v>308</v>
      </c>
      <c r="H110" s="6"/>
      <c r="I110" s="6" t="s">
        <v>250</v>
      </c>
      <c r="J110" s="7">
        <v>860286.9</v>
      </c>
      <c r="K110" s="7">
        <v>0</v>
      </c>
      <c r="L110" s="56"/>
      <c r="M110" s="40" t="s">
        <v>98</v>
      </c>
      <c r="N110" s="40" t="s">
        <v>99</v>
      </c>
      <c r="O110" s="73" t="s">
        <v>100</v>
      </c>
      <c r="P110" s="34" t="s">
        <v>226</v>
      </c>
    </row>
    <row r="111" spans="2:17" ht="78.75">
      <c r="C111" s="38">
        <v>2</v>
      </c>
      <c r="D111" s="30" t="s">
        <v>10</v>
      </c>
      <c r="E111" s="32"/>
      <c r="F111" s="14" t="s">
        <v>97</v>
      </c>
      <c r="G111" s="6" t="s">
        <v>309</v>
      </c>
      <c r="H111" s="6"/>
      <c r="I111" s="6"/>
      <c r="J111" s="7"/>
      <c r="K111" s="7"/>
      <c r="L111" s="56">
        <v>175720</v>
      </c>
      <c r="M111" s="40"/>
      <c r="N111" s="40"/>
      <c r="O111" s="73"/>
      <c r="P111" s="34" t="s">
        <v>221</v>
      </c>
    </row>
    <row r="112" spans="2:17" s="89" customFormat="1">
      <c r="B112" s="89">
        <v>23</v>
      </c>
      <c r="C112" s="118">
        <v>2</v>
      </c>
      <c r="D112" s="116" t="s">
        <v>176</v>
      </c>
      <c r="E112" s="97"/>
      <c r="F112" s="98"/>
      <c r="G112" s="111"/>
      <c r="H112" s="111"/>
      <c r="I112" s="111"/>
      <c r="J112" s="93">
        <f>J110+J111</f>
        <v>860286.9</v>
      </c>
      <c r="K112" s="93">
        <f>K110+K111</f>
        <v>0</v>
      </c>
      <c r="L112" s="94">
        <f t="shared" ref="L112" si="19">L110+L111</f>
        <v>175720</v>
      </c>
      <c r="M112" s="102"/>
      <c r="N112" s="102"/>
      <c r="O112" s="103"/>
      <c r="P112" s="102"/>
      <c r="Q112" s="91"/>
    </row>
    <row r="113" spans="2:17" ht="73.5" customHeight="1">
      <c r="C113" s="38">
        <v>1</v>
      </c>
      <c r="D113" s="27" t="s">
        <v>101</v>
      </c>
      <c r="E113" s="32" t="s">
        <v>111</v>
      </c>
      <c r="F113" s="14" t="s">
        <v>101</v>
      </c>
      <c r="G113" s="6" t="s">
        <v>311</v>
      </c>
      <c r="H113" s="6"/>
      <c r="I113" s="6" t="s">
        <v>250</v>
      </c>
      <c r="J113" s="26">
        <v>2138353.25</v>
      </c>
      <c r="K113" s="26">
        <v>0</v>
      </c>
      <c r="L113" s="56"/>
      <c r="M113" s="40" t="s">
        <v>113</v>
      </c>
      <c r="N113" s="40" t="s">
        <v>114</v>
      </c>
      <c r="O113" s="81" t="s">
        <v>115</v>
      </c>
      <c r="P113" s="34" t="s">
        <v>226</v>
      </c>
    </row>
    <row r="114" spans="2:17" ht="22.5">
      <c r="C114" s="38">
        <v>2</v>
      </c>
      <c r="D114" s="30" t="s">
        <v>102</v>
      </c>
      <c r="E114" s="32"/>
      <c r="F114" s="14" t="s">
        <v>391</v>
      </c>
      <c r="G114" s="6" t="s">
        <v>310</v>
      </c>
      <c r="H114" s="6"/>
      <c r="I114" s="6" t="s">
        <v>259</v>
      </c>
      <c r="J114" s="7">
        <v>54215911.560000002</v>
      </c>
      <c r="K114" s="7">
        <v>45593372.649999999</v>
      </c>
      <c r="L114" s="56"/>
      <c r="M114" s="40"/>
      <c r="N114" s="40"/>
      <c r="O114" s="81"/>
      <c r="P114" s="34"/>
    </row>
    <row r="115" spans="2:17">
      <c r="C115" s="38">
        <v>3</v>
      </c>
      <c r="D115" s="30" t="s">
        <v>103</v>
      </c>
      <c r="E115" s="32"/>
      <c r="F115" s="14" t="s">
        <v>103</v>
      </c>
      <c r="G115" s="6">
        <v>95.2</v>
      </c>
      <c r="H115" s="6"/>
      <c r="I115" s="6"/>
      <c r="J115" s="7">
        <v>1391713</v>
      </c>
      <c r="K115" s="7">
        <v>545295.80000000005</v>
      </c>
      <c r="L115" s="56"/>
      <c r="M115" s="40"/>
      <c r="N115" s="40"/>
      <c r="O115" s="81"/>
      <c r="P115" s="34"/>
    </row>
    <row r="116" spans="2:17" ht="22.5">
      <c r="C116" s="38">
        <v>4</v>
      </c>
      <c r="D116" s="30" t="s">
        <v>104</v>
      </c>
      <c r="E116" s="32"/>
      <c r="F116" s="14" t="s">
        <v>104</v>
      </c>
      <c r="G116" s="6"/>
      <c r="H116" s="6"/>
      <c r="I116" s="6"/>
      <c r="J116" s="7">
        <v>101503</v>
      </c>
      <c r="K116" s="7">
        <v>0</v>
      </c>
      <c r="L116" s="56"/>
      <c r="M116" s="40"/>
      <c r="N116" s="40"/>
      <c r="O116" s="81"/>
      <c r="P116" s="34"/>
    </row>
    <row r="117" spans="2:17" ht="22.5">
      <c r="C117" s="38">
        <v>5</v>
      </c>
      <c r="D117" s="30" t="s">
        <v>105</v>
      </c>
      <c r="E117" s="32"/>
      <c r="F117" s="14" t="s">
        <v>392</v>
      </c>
      <c r="G117" s="6"/>
      <c r="H117" s="6"/>
      <c r="I117" s="6"/>
      <c r="J117" s="7">
        <v>175747</v>
      </c>
      <c r="K117" s="7">
        <v>0</v>
      </c>
      <c r="L117" s="56"/>
      <c r="M117" s="40"/>
      <c r="N117" s="40"/>
      <c r="O117" s="81"/>
      <c r="P117" s="34"/>
    </row>
    <row r="118" spans="2:17" ht="22.5">
      <c r="C118" s="38">
        <v>6</v>
      </c>
      <c r="D118" s="32" t="s">
        <v>106</v>
      </c>
      <c r="E118" s="32"/>
      <c r="F118" s="14" t="s">
        <v>106</v>
      </c>
      <c r="G118" s="6"/>
      <c r="H118" s="6"/>
      <c r="I118" s="6"/>
      <c r="J118" s="7">
        <v>530993</v>
      </c>
      <c r="K118" s="7">
        <v>62901.7</v>
      </c>
      <c r="L118" s="56"/>
      <c r="M118" s="40"/>
      <c r="N118" s="40"/>
      <c r="O118" s="81"/>
      <c r="P118" s="34"/>
    </row>
    <row r="119" spans="2:17">
      <c r="C119" s="38">
        <v>7</v>
      </c>
      <c r="D119" s="30" t="s">
        <v>107</v>
      </c>
      <c r="E119" s="32"/>
      <c r="F119" s="14" t="s">
        <v>107</v>
      </c>
      <c r="G119" s="6"/>
      <c r="H119" s="6"/>
      <c r="I119" s="6"/>
      <c r="J119" s="7">
        <v>362583</v>
      </c>
      <c r="K119" s="7">
        <v>52474.6</v>
      </c>
      <c r="L119" s="56"/>
      <c r="M119" s="40"/>
      <c r="N119" s="40"/>
      <c r="O119" s="81"/>
      <c r="P119" s="34"/>
    </row>
    <row r="120" spans="2:17" ht="22.5">
      <c r="C120" s="38">
        <v>8</v>
      </c>
      <c r="D120" s="30" t="s">
        <v>108</v>
      </c>
      <c r="E120" s="32"/>
      <c r="F120" s="14" t="s">
        <v>108</v>
      </c>
      <c r="G120" s="6"/>
      <c r="H120" s="6"/>
      <c r="I120" s="6"/>
      <c r="J120" s="7">
        <v>795263</v>
      </c>
      <c r="K120" s="7">
        <v>0</v>
      </c>
      <c r="L120" s="56"/>
      <c r="M120" s="40"/>
      <c r="N120" s="40"/>
      <c r="O120" s="81"/>
      <c r="P120" s="34"/>
    </row>
    <row r="121" spans="2:17">
      <c r="C121" s="38">
        <v>9</v>
      </c>
      <c r="D121" s="30" t="s">
        <v>109</v>
      </c>
      <c r="E121" s="32"/>
      <c r="F121" s="14" t="s">
        <v>390</v>
      </c>
      <c r="G121" s="6"/>
      <c r="H121" s="6"/>
      <c r="I121" s="6"/>
      <c r="J121" s="7">
        <v>3023602</v>
      </c>
      <c r="K121" s="7">
        <v>0</v>
      </c>
      <c r="L121" s="56"/>
      <c r="M121" s="40"/>
      <c r="N121" s="40"/>
      <c r="O121" s="81"/>
      <c r="P121" s="34"/>
    </row>
    <row r="122" spans="2:17" ht="22.5">
      <c r="C122" s="38">
        <v>10</v>
      </c>
      <c r="D122" s="30" t="s">
        <v>110</v>
      </c>
      <c r="E122" s="32"/>
      <c r="F122" s="14" t="s">
        <v>393</v>
      </c>
      <c r="G122" s="6"/>
      <c r="H122" s="6"/>
      <c r="I122" s="6"/>
      <c r="J122" s="7">
        <v>407302</v>
      </c>
      <c r="K122" s="7">
        <v>127083.45</v>
      </c>
      <c r="L122" s="56"/>
      <c r="M122" s="40"/>
      <c r="N122" s="40"/>
      <c r="O122" s="81"/>
      <c r="P122" s="34"/>
    </row>
    <row r="123" spans="2:17">
      <c r="C123" s="38">
        <v>11</v>
      </c>
      <c r="D123" s="30" t="s">
        <v>26</v>
      </c>
      <c r="E123" s="32"/>
      <c r="F123" s="14" t="s">
        <v>394</v>
      </c>
      <c r="G123" s="6"/>
      <c r="H123" s="6"/>
      <c r="I123" s="6"/>
      <c r="J123" s="7">
        <v>2851723</v>
      </c>
      <c r="K123" s="7">
        <v>0</v>
      </c>
      <c r="L123" s="56"/>
      <c r="M123" s="40"/>
      <c r="N123" s="40"/>
      <c r="O123" s="81"/>
      <c r="P123" s="34"/>
    </row>
    <row r="124" spans="2:17" ht="42.75" customHeight="1">
      <c r="C124" s="38">
        <v>12</v>
      </c>
      <c r="D124" s="30" t="s">
        <v>10</v>
      </c>
      <c r="E124" s="32"/>
      <c r="F124" s="14" t="s">
        <v>112</v>
      </c>
      <c r="G124" s="6" t="s">
        <v>312</v>
      </c>
      <c r="H124" s="6"/>
      <c r="I124" s="6"/>
      <c r="J124" s="17"/>
      <c r="K124" s="7"/>
      <c r="L124" s="56">
        <v>2635800</v>
      </c>
      <c r="M124" s="40"/>
      <c r="N124" s="40"/>
      <c r="O124" s="81"/>
      <c r="P124" s="34" t="s">
        <v>221</v>
      </c>
    </row>
    <row r="125" spans="2:17" s="89" customFormat="1">
      <c r="B125" s="89">
        <v>24</v>
      </c>
      <c r="C125" s="96">
        <v>12</v>
      </c>
      <c r="D125" s="116" t="s">
        <v>176</v>
      </c>
      <c r="E125" s="97"/>
      <c r="F125" s="98"/>
      <c r="G125" s="92"/>
      <c r="H125" s="92"/>
      <c r="I125" s="92"/>
      <c r="J125" s="112">
        <f>J113+J114+J115+J116+J117+J118+J119+J120+J121+J122+J123</f>
        <v>65994693.810000002</v>
      </c>
      <c r="K125" s="112">
        <f>SUM(K113:K124)</f>
        <v>46381128.200000003</v>
      </c>
      <c r="L125" s="113">
        <f t="shared" ref="L125" si="20">SUM(L113:L124)</f>
        <v>2635800</v>
      </c>
      <c r="M125" s="102"/>
      <c r="N125" s="102"/>
      <c r="O125" s="117"/>
      <c r="P125" s="102"/>
      <c r="Q125" s="91"/>
    </row>
    <row r="126" spans="2:17" ht="67.5">
      <c r="C126" s="38">
        <v>1</v>
      </c>
      <c r="D126" s="30" t="s">
        <v>116</v>
      </c>
      <c r="E126" s="32" t="s">
        <v>117</v>
      </c>
      <c r="F126" s="14" t="s">
        <v>389</v>
      </c>
      <c r="G126" s="6" t="s">
        <v>313</v>
      </c>
      <c r="H126" s="6"/>
      <c r="I126" s="6" t="s">
        <v>250</v>
      </c>
      <c r="J126" s="7">
        <v>1578932</v>
      </c>
      <c r="K126" s="7"/>
      <c r="L126" s="56"/>
      <c r="M126" s="40" t="s">
        <v>118</v>
      </c>
      <c r="N126" s="40" t="s">
        <v>119</v>
      </c>
      <c r="O126" s="82" t="s">
        <v>120</v>
      </c>
      <c r="P126" s="34" t="s">
        <v>226</v>
      </c>
    </row>
    <row r="127" spans="2:17">
      <c r="C127" s="38">
        <v>2</v>
      </c>
      <c r="D127" s="30" t="s">
        <v>78</v>
      </c>
      <c r="E127" s="32"/>
      <c r="F127" s="14" t="s">
        <v>78</v>
      </c>
      <c r="G127" s="6" t="s">
        <v>200</v>
      </c>
      <c r="H127" s="6"/>
      <c r="I127" s="6"/>
      <c r="J127" s="7">
        <v>4505</v>
      </c>
      <c r="K127" s="7"/>
      <c r="L127" s="56"/>
      <c r="M127" s="40"/>
      <c r="N127" s="40"/>
      <c r="O127" s="82"/>
      <c r="P127" s="34"/>
    </row>
    <row r="128" spans="2:17" ht="78.75">
      <c r="C128" s="38">
        <v>3</v>
      </c>
      <c r="D128" s="30" t="s">
        <v>10</v>
      </c>
      <c r="E128" s="32"/>
      <c r="F128" s="14" t="s">
        <v>10</v>
      </c>
      <c r="G128" s="6" t="s">
        <v>314</v>
      </c>
      <c r="H128" s="6"/>
      <c r="I128" s="6"/>
      <c r="J128" s="7"/>
      <c r="K128" s="7"/>
      <c r="L128" s="56">
        <v>275700</v>
      </c>
      <c r="M128" s="40"/>
      <c r="N128" s="40"/>
      <c r="O128" s="82"/>
      <c r="P128" s="34" t="s">
        <v>221</v>
      </c>
    </row>
    <row r="129" spans="2:17" ht="56.25">
      <c r="C129" s="38">
        <v>4</v>
      </c>
      <c r="D129" s="30" t="s">
        <v>109</v>
      </c>
      <c r="E129" s="32"/>
      <c r="F129" s="14" t="s">
        <v>390</v>
      </c>
      <c r="G129" s="6"/>
      <c r="H129" s="6"/>
      <c r="I129" s="6"/>
      <c r="J129" s="7">
        <v>360000</v>
      </c>
      <c r="K129" s="7"/>
      <c r="L129" s="56"/>
      <c r="M129" s="40"/>
      <c r="N129" s="40"/>
      <c r="O129" s="82"/>
      <c r="P129" s="34" t="s">
        <v>226</v>
      </c>
    </row>
    <row r="130" spans="2:17" s="89" customFormat="1">
      <c r="B130" s="89">
        <v>25</v>
      </c>
      <c r="C130" s="96">
        <v>4</v>
      </c>
      <c r="D130" s="97" t="s">
        <v>176</v>
      </c>
      <c r="E130" s="97"/>
      <c r="F130" s="98"/>
      <c r="G130" s="92"/>
      <c r="H130" s="92"/>
      <c r="I130" s="92"/>
      <c r="J130" s="93">
        <f>J126+J127+J128+J129</f>
        <v>1943437</v>
      </c>
      <c r="K130" s="93">
        <f>K126+K127+K128+K129</f>
        <v>0</v>
      </c>
      <c r="L130" s="94">
        <f>L126+L127+L128+L129</f>
        <v>275700</v>
      </c>
      <c r="M130" s="102"/>
      <c r="N130" s="102"/>
      <c r="O130" s="115"/>
      <c r="P130" s="102"/>
      <c r="Q130" s="91"/>
    </row>
    <row r="131" spans="2:17" ht="84">
      <c r="C131" s="38">
        <v>1</v>
      </c>
      <c r="D131" s="30" t="s">
        <v>121</v>
      </c>
      <c r="E131" s="32" t="s">
        <v>126</v>
      </c>
      <c r="F131" s="14"/>
      <c r="G131" s="6" t="s">
        <v>315</v>
      </c>
      <c r="H131" s="6"/>
      <c r="I131" s="6" t="s">
        <v>259</v>
      </c>
      <c r="J131" s="7">
        <v>8804758</v>
      </c>
      <c r="K131" s="7">
        <v>0</v>
      </c>
      <c r="L131" s="56"/>
      <c r="M131" s="40" t="s">
        <v>201</v>
      </c>
      <c r="N131" s="40" t="s">
        <v>127</v>
      </c>
      <c r="O131" s="73" t="s">
        <v>202</v>
      </c>
      <c r="P131" s="34" t="s">
        <v>226</v>
      </c>
    </row>
    <row r="132" spans="2:17">
      <c r="C132" s="38">
        <v>2</v>
      </c>
      <c r="D132" s="30" t="s">
        <v>122</v>
      </c>
      <c r="E132" s="32"/>
      <c r="F132" s="14"/>
      <c r="G132" s="6" t="s">
        <v>316</v>
      </c>
      <c r="H132" s="6"/>
      <c r="I132" s="6" t="s">
        <v>250</v>
      </c>
      <c r="J132" s="7">
        <v>12837</v>
      </c>
      <c r="K132" s="7">
        <v>0</v>
      </c>
      <c r="L132" s="56"/>
      <c r="M132" s="40" t="s">
        <v>203</v>
      </c>
      <c r="N132" s="40"/>
      <c r="O132" s="83"/>
      <c r="P132" s="34"/>
    </row>
    <row r="133" spans="2:17" ht="24.75" customHeight="1">
      <c r="C133" s="38">
        <v>3</v>
      </c>
      <c r="D133" s="30" t="s">
        <v>204</v>
      </c>
      <c r="E133" s="32"/>
      <c r="F133" s="14"/>
      <c r="G133" s="6">
        <v>124</v>
      </c>
      <c r="H133" s="6"/>
      <c r="I133" s="6"/>
      <c r="J133" s="7">
        <v>311008.5</v>
      </c>
      <c r="K133" s="7">
        <v>0</v>
      </c>
      <c r="L133" s="56"/>
      <c r="M133" s="40"/>
      <c r="N133" s="40"/>
      <c r="O133" s="83"/>
      <c r="P133" s="34"/>
    </row>
    <row r="134" spans="2:17">
      <c r="C134" s="38">
        <v>4</v>
      </c>
      <c r="D134" s="30" t="s">
        <v>123</v>
      </c>
      <c r="E134" s="32"/>
      <c r="F134" s="14"/>
      <c r="G134" s="6" t="s">
        <v>317</v>
      </c>
      <c r="H134" s="6"/>
      <c r="I134" s="6"/>
      <c r="J134" s="7">
        <v>2537957.4</v>
      </c>
      <c r="K134" s="7">
        <v>0</v>
      </c>
      <c r="L134" s="56"/>
      <c r="M134" s="40"/>
      <c r="N134" s="40"/>
      <c r="O134" s="83"/>
      <c r="P134" s="34"/>
    </row>
    <row r="135" spans="2:17" ht="56.25">
      <c r="C135" s="38">
        <v>5</v>
      </c>
      <c r="D135" s="30" t="s">
        <v>124</v>
      </c>
      <c r="E135" s="32"/>
      <c r="F135" s="14"/>
      <c r="G135" s="6" t="s">
        <v>318</v>
      </c>
      <c r="H135" s="6"/>
      <c r="I135" s="6" t="s">
        <v>250</v>
      </c>
      <c r="J135" s="7">
        <v>10669.03</v>
      </c>
      <c r="K135" s="7">
        <v>0</v>
      </c>
      <c r="L135" s="56"/>
      <c r="M135" s="84">
        <v>41333</v>
      </c>
      <c r="N135" s="40" t="s">
        <v>205</v>
      </c>
      <c r="O135" s="83"/>
      <c r="P135" s="34"/>
    </row>
    <row r="136" spans="2:17" ht="33.75">
      <c r="C136" s="38">
        <v>6</v>
      </c>
      <c r="D136" s="30" t="s">
        <v>125</v>
      </c>
      <c r="E136" s="32"/>
      <c r="F136" s="14"/>
      <c r="G136" s="6" t="s">
        <v>320</v>
      </c>
      <c r="H136" s="6"/>
      <c r="I136" s="6" t="s">
        <v>250</v>
      </c>
      <c r="J136" s="7">
        <v>10972</v>
      </c>
      <c r="K136" s="7">
        <v>0</v>
      </c>
      <c r="L136" s="56"/>
      <c r="M136" s="40"/>
      <c r="N136" s="70"/>
      <c r="O136" s="83"/>
      <c r="P136" s="34"/>
    </row>
    <row r="137" spans="2:17" ht="78.75">
      <c r="C137" s="38">
        <v>7</v>
      </c>
      <c r="D137" s="30" t="s">
        <v>10</v>
      </c>
      <c r="E137" s="32"/>
      <c r="F137" s="14" t="s">
        <v>206</v>
      </c>
      <c r="G137" s="6" t="s">
        <v>319</v>
      </c>
      <c r="H137" s="6"/>
      <c r="I137" s="6"/>
      <c r="J137" s="7"/>
      <c r="K137" s="7"/>
      <c r="L137" s="56"/>
      <c r="M137" s="40"/>
      <c r="N137" s="40"/>
      <c r="O137" s="83"/>
      <c r="P137" s="34" t="s">
        <v>221</v>
      </c>
    </row>
    <row r="138" spans="2:17" s="107" customFormat="1">
      <c r="B138" s="107">
        <v>26</v>
      </c>
      <c r="C138" s="96">
        <v>7</v>
      </c>
      <c r="D138" s="97" t="s">
        <v>176</v>
      </c>
      <c r="E138" s="97"/>
      <c r="F138" s="98"/>
      <c r="G138" s="111"/>
      <c r="H138" s="111"/>
      <c r="I138" s="111"/>
      <c r="J138" s="112">
        <f>J131+J132+J133+J134+J135+J136+J137</f>
        <v>11688201.93</v>
      </c>
      <c r="K138" s="112">
        <f>K131+K132+K133+K134+K135+K136+K137</f>
        <v>0</v>
      </c>
      <c r="L138" s="113">
        <f>L131+L132+L133+L134+L135+L136+L137</f>
        <v>0</v>
      </c>
      <c r="M138" s="103"/>
      <c r="N138" s="103"/>
      <c r="O138" s="114"/>
      <c r="P138" s="102"/>
      <c r="Q138" s="110"/>
    </row>
    <row r="139" spans="2:17" ht="128.25" customHeight="1">
      <c r="C139" s="38"/>
      <c r="D139" s="38" t="s">
        <v>121</v>
      </c>
      <c r="E139" s="38" t="s">
        <v>243</v>
      </c>
      <c r="F139" s="16"/>
      <c r="G139" s="6" t="s">
        <v>321</v>
      </c>
      <c r="H139" s="6"/>
      <c r="I139" s="6" t="s">
        <v>250</v>
      </c>
      <c r="J139" s="7">
        <v>1187350.76</v>
      </c>
      <c r="K139" s="7">
        <v>1187350.76</v>
      </c>
      <c r="L139" s="60"/>
      <c r="M139" s="53" t="s">
        <v>207</v>
      </c>
      <c r="N139" s="40" t="s">
        <v>209</v>
      </c>
      <c r="O139" s="73" t="s">
        <v>208</v>
      </c>
      <c r="P139" s="177" t="s">
        <v>226</v>
      </c>
    </row>
    <row r="140" spans="2:17" s="89" customFormat="1">
      <c r="B140" s="89">
        <v>27</v>
      </c>
      <c r="C140" s="96">
        <v>1</v>
      </c>
      <c r="D140" s="96" t="s">
        <v>176</v>
      </c>
      <c r="E140" s="96"/>
      <c r="F140" s="104"/>
      <c r="G140" s="92"/>
      <c r="H140" s="92"/>
      <c r="I140" s="92"/>
      <c r="J140" s="93">
        <f>J139</f>
        <v>1187350.76</v>
      </c>
      <c r="K140" s="93">
        <f t="shared" ref="K140:L140" si="21">K139</f>
        <v>1187350.76</v>
      </c>
      <c r="L140" s="94">
        <f t="shared" si="21"/>
        <v>0</v>
      </c>
      <c r="M140" s="105"/>
      <c r="N140" s="102"/>
      <c r="O140" s="106"/>
      <c r="P140" s="121"/>
      <c r="Q140" s="91"/>
    </row>
    <row r="141" spans="2:17" ht="70.5" customHeight="1">
      <c r="C141" s="38">
        <v>1</v>
      </c>
      <c r="D141" s="32" t="s">
        <v>128</v>
      </c>
      <c r="E141" s="32" t="s">
        <v>211</v>
      </c>
      <c r="F141" s="14"/>
      <c r="G141" s="6" t="s">
        <v>322</v>
      </c>
      <c r="H141" s="6"/>
      <c r="I141" s="6"/>
      <c r="J141" s="7">
        <v>3274882.05</v>
      </c>
      <c r="K141" s="7">
        <v>0</v>
      </c>
      <c r="L141" s="56"/>
      <c r="M141" s="40" t="s">
        <v>18</v>
      </c>
      <c r="N141" s="40" t="s">
        <v>129</v>
      </c>
      <c r="O141" s="50" t="s">
        <v>130</v>
      </c>
      <c r="P141" s="177"/>
    </row>
    <row r="142" spans="2:17" ht="53.25" customHeight="1">
      <c r="C142" s="38">
        <v>2</v>
      </c>
      <c r="D142" s="32" t="s">
        <v>10</v>
      </c>
      <c r="E142" s="32"/>
      <c r="F142" s="14" t="s">
        <v>212</v>
      </c>
      <c r="G142" s="6" t="s">
        <v>323</v>
      </c>
      <c r="H142" s="6"/>
      <c r="I142" s="6"/>
      <c r="J142" s="7"/>
      <c r="K142" s="7"/>
      <c r="L142" s="56">
        <v>947968.4</v>
      </c>
      <c r="M142" s="40"/>
      <c r="N142" s="40"/>
      <c r="O142" s="50"/>
      <c r="P142" s="177" t="s">
        <v>221</v>
      </c>
    </row>
    <row r="143" spans="2:17" s="107" customFormat="1" ht="12" customHeight="1">
      <c r="B143" s="107">
        <v>28</v>
      </c>
      <c r="C143" s="96">
        <v>2</v>
      </c>
      <c r="D143" s="97" t="s">
        <v>213</v>
      </c>
      <c r="E143" s="97"/>
      <c r="F143" s="98"/>
      <c r="G143" s="97"/>
      <c r="H143" s="97"/>
      <c r="I143" s="97"/>
      <c r="J143" s="108">
        <f>J141+J142</f>
        <v>3274882.05</v>
      </c>
      <c r="K143" s="108">
        <f>K141+K142</f>
        <v>0</v>
      </c>
      <c r="L143" s="109">
        <f>L141+L142</f>
        <v>947968.4</v>
      </c>
      <c r="M143" s="103"/>
      <c r="N143" s="103"/>
      <c r="O143" s="101"/>
      <c r="P143" s="116"/>
      <c r="Q143" s="110"/>
    </row>
    <row r="144" spans="2:17" ht="90.75" customHeight="1">
      <c r="C144" s="38">
        <v>1</v>
      </c>
      <c r="D144" s="37" t="s">
        <v>10</v>
      </c>
      <c r="E144" s="37" t="s">
        <v>131</v>
      </c>
      <c r="F144" s="16" t="s">
        <v>132</v>
      </c>
      <c r="G144" s="6" t="s">
        <v>324</v>
      </c>
      <c r="H144" s="6"/>
      <c r="I144" s="6"/>
      <c r="J144" s="7"/>
      <c r="K144" s="7"/>
      <c r="L144" s="60"/>
      <c r="M144" s="40" t="s">
        <v>133</v>
      </c>
      <c r="N144" s="40" t="s">
        <v>134</v>
      </c>
      <c r="O144" s="73" t="s">
        <v>135</v>
      </c>
      <c r="P144" s="177" t="s">
        <v>221</v>
      </c>
    </row>
    <row r="145" spans="2:226" s="89" customFormat="1" ht="24" customHeight="1">
      <c r="B145" s="89">
        <v>29</v>
      </c>
      <c r="C145" s="96">
        <v>1</v>
      </c>
      <c r="D145" s="97" t="s">
        <v>176</v>
      </c>
      <c r="E145" s="97"/>
      <c r="F145" s="98"/>
      <c r="G145" s="92"/>
      <c r="H145" s="92"/>
      <c r="I145" s="92"/>
      <c r="J145" s="93">
        <f>J144</f>
        <v>0</v>
      </c>
      <c r="K145" s="93">
        <f t="shared" ref="K145:L145" si="22">K144</f>
        <v>0</v>
      </c>
      <c r="L145" s="94">
        <f t="shared" si="22"/>
        <v>0</v>
      </c>
      <c r="M145" s="103"/>
      <c r="N145" s="102"/>
      <c r="O145" s="103"/>
      <c r="P145" s="121"/>
      <c r="Q145" s="91"/>
    </row>
    <row r="146" spans="2:226" ht="66" customHeight="1">
      <c r="C146" s="38">
        <v>1</v>
      </c>
      <c r="D146" s="32" t="s">
        <v>85</v>
      </c>
      <c r="E146" s="32" t="s">
        <v>214</v>
      </c>
      <c r="F146" s="16" t="s">
        <v>216</v>
      </c>
      <c r="G146" s="6" t="s">
        <v>325</v>
      </c>
      <c r="H146" s="6"/>
      <c r="I146" s="6" t="s">
        <v>259</v>
      </c>
      <c r="J146" s="7">
        <v>293743</v>
      </c>
      <c r="K146" s="7">
        <v>293743</v>
      </c>
      <c r="L146" s="56"/>
      <c r="M146" s="40" t="s">
        <v>137</v>
      </c>
      <c r="N146" s="49" t="s">
        <v>215</v>
      </c>
      <c r="O146" s="50" t="s">
        <v>140</v>
      </c>
      <c r="P146" s="177" t="s">
        <v>226</v>
      </c>
    </row>
    <row r="147" spans="2:226" ht="39.75" customHeight="1">
      <c r="C147" s="38">
        <v>2</v>
      </c>
      <c r="D147" s="32" t="s">
        <v>136</v>
      </c>
      <c r="E147" s="32"/>
      <c r="F147" s="14"/>
      <c r="G147" s="6" t="s">
        <v>327</v>
      </c>
      <c r="H147" s="6"/>
      <c r="I147" s="6" t="s">
        <v>250</v>
      </c>
      <c r="J147" s="7">
        <v>24847</v>
      </c>
      <c r="K147" s="7">
        <v>24847</v>
      </c>
      <c r="L147" s="56"/>
      <c r="M147" s="80"/>
      <c r="N147" s="85"/>
      <c r="O147" s="50"/>
      <c r="P147" s="177" t="s">
        <v>226</v>
      </c>
    </row>
    <row r="148" spans="2:226" ht="78.75">
      <c r="C148" s="38">
        <v>3</v>
      </c>
      <c r="D148" s="32" t="s">
        <v>10</v>
      </c>
      <c r="E148" s="32"/>
      <c r="F148" s="14"/>
      <c r="G148" s="6" t="s">
        <v>326</v>
      </c>
      <c r="H148" s="6"/>
      <c r="I148" s="6"/>
      <c r="J148" s="7"/>
      <c r="K148" s="7"/>
      <c r="L148" s="56">
        <v>773168</v>
      </c>
      <c r="M148" s="40" t="s">
        <v>138</v>
      </c>
      <c r="N148" s="49" t="s">
        <v>139</v>
      </c>
      <c r="O148" s="50"/>
      <c r="P148" s="177" t="s">
        <v>221</v>
      </c>
    </row>
    <row r="149" spans="2:226" s="89" customFormat="1">
      <c r="B149" s="89">
        <v>30</v>
      </c>
      <c r="C149" s="96">
        <v>3</v>
      </c>
      <c r="D149" s="97" t="s">
        <v>176</v>
      </c>
      <c r="E149" s="97"/>
      <c r="F149" s="98"/>
      <c r="G149" s="92"/>
      <c r="H149" s="92"/>
      <c r="I149" s="92"/>
      <c r="J149" s="93">
        <f>K146+K147+K148</f>
        <v>318590</v>
      </c>
      <c r="K149" s="93">
        <f>K146+K147+K148</f>
        <v>318590</v>
      </c>
      <c r="L149" s="94">
        <f>L146+L147+L148</f>
        <v>773168</v>
      </c>
      <c r="M149" s="101"/>
      <c r="N149" s="99"/>
      <c r="O149" s="101"/>
      <c r="P149" s="121"/>
      <c r="Q149" s="91"/>
    </row>
    <row r="150" spans="2:226" ht="93.75" customHeight="1">
      <c r="C150" s="38">
        <v>1</v>
      </c>
      <c r="D150" s="32" t="s">
        <v>159</v>
      </c>
      <c r="E150" s="32" t="s">
        <v>217</v>
      </c>
      <c r="F150" s="14"/>
      <c r="G150" s="6" t="s">
        <v>328</v>
      </c>
      <c r="H150" s="6"/>
      <c r="I150" s="6" t="s">
        <v>250</v>
      </c>
      <c r="J150" s="7">
        <v>282793.5</v>
      </c>
      <c r="K150" s="7">
        <v>56446.09</v>
      </c>
      <c r="L150" s="62"/>
      <c r="M150" s="49" t="s">
        <v>160</v>
      </c>
      <c r="N150" s="49" t="s">
        <v>161</v>
      </c>
      <c r="O150" s="50" t="s">
        <v>162</v>
      </c>
      <c r="P150" s="33" t="s">
        <v>226</v>
      </c>
    </row>
    <row r="151" spans="2:226" s="89" customFormat="1" ht="19.5" customHeight="1">
      <c r="B151" s="89">
        <v>31</v>
      </c>
      <c r="C151" s="96">
        <v>1</v>
      </c>
      <c r="D151" s="97" t="s">
        <v>176</v>
      </c>
      <c r="E151" s="97"/>
      <c r="F151" s="98"/>
      <c r="G151" s="92"/>
      <c r="H151" s="92"/>
      <c r="I151" s="92"/>
      <c r="J151" s="93">
        <f>J150</f>
        <v>282793.5</v>
      </c>
      <c r="K151" s="93">
        <f t="shared" ref="K151" si="23">K150</f>
        <v>56446.09</v>
      </c>
      <c r="L151" s="94"/>
      <c r="M151" s="99"/>
      <c r="N151" s="100"/>
      <c r="O151" s="100"/>
      <c r="P151" s="100"/>
      <c r="Q151" s="91"/>
    </row>
    <row r="152" spans="2:226" ht="63">
      <c r="C152" s="38">
        <v>1</v>
      </c>
      <c r="D152" s="30" t="s">
        <v>230</v>
      </c>
      <c r="E152" s="32" t="s">
        <v>141</v>
      </c>
      <c r="F152" s="14" t="s">
        <v>142</v>
      </c>
      <c r="G152" s="23"/>
      <c r="H152" s="23" t="s">
        <v>329</v>
      </c>
      <c r="I152" s="23"/>
      <c r="J152" s="7">
        <v>228857</v>
      </c>
      <c r="K152" s="7">
        <v>228857</v>
      </c>
      <c r="L152" s="60" t="s">
        <v>343</v>
      </c>
      <c r="M152" s="24">
        <v>42205</v>
      </c>
      <c r="N152" s="32" t="s">
        <v>229</v>
      </c>
      <c r="O152" s="146" t="s">
        <v>143</v>
      </c>
      <c r="P152" s="33"/>
    </row>
    <row r="153" spans="2:226" ht="57.75" customHeight="1">
      <c r="C153" s="38">
        <v>2</v>
      </c>
      <c r="D153" s="30" t="s">
        <v>232</v>
      </c>
      <c r="E153" s="32" t="s">
        <v>144</v>
      </c>
      <c r="F153" s="14" t="s">
        <v>145</v>
      </c>
      <c r="G153" s="6"/>
      <c r="H153" s="6" t="s">
        <v>331</v>
      </c>
      <c r="I153" s="6"/>
      <c r="J153" s="7">
        <v>93431</v>
      </c>
      <c r="K153" s="7">
        <v>93431</v>
      </c>
      <c r="L153" s="60" t="s">
        <v>343</v>
      </c>
      <c r="M153" s="24">
        <v>42206</v>
      </c>
      <c r="N153" s="32" t="s">
        <v>231</v>
      </c>
      <c r="O153" s="32"/>
      <c r="P153" s="33"/>
    </row>
    <row r="154" spans="2:226" ht="67.5" customHeight="1">
      <c r="C154" s="38">
        <v>3</v>
      </c>
      <c r="D154" s="25" t="s">
        <v>233</v>
      </c>
      <c r="E154" s="32" t="s">
        <v>146</v>
      </c>
      <c r="F154" s="16" t="s">
        <v>147</v>
      </c>
      <c r="G154" s="6"/>
      <c r="H154" s="6" t="s">
        <v>330</v>
      </c>
      <c r="I154" s="6"/>
      <c r="J154" s="7">
        <v>42430</v>
      </c>
      <c r="K154" s="7">
        <v>42430</v>
      </c>
      <c r="L154" s="60" t="s">
        <v>343</v>
      </c>
      <c r="M154" s="24">
        <v>42205</v>
      </c>
      <c r="N154" s="25" t="s">
        <v>234</v>
      </c>
      <c r="O154" s="32" t="s">
        <v>143</v>
      </c>
      <c r="P154" s="33"/>
    </row>
    <row r="155" spans="2:226" ht="56.25">
      <c r="C155" s="38">
        <v>4</v>
      </c>
      <c r="D155" s="30" t="s">
        <v>148</v>
      </c>
      <c r="E155" s="32" t="s">
        <v>141</v>
      </c>
      <c r="F155" s="14" t="s">
        <v>149</v>
      </c>
      <c r="G155" s="6"/>
      <c r="H155" s="6" t="s">
        <v>246</v>
      </c>
      <c r="I155" s="6"/>
      <c r="J155" s="7">
        <v>8066</v>
      </c>
      <c r="K155" s="7">
        <v>8066</v>
      </c>
      <c r="L155" s="60" t="s">
        <v>343</v>
      </c>
      <c r="M155" s="24">
        <v>42205</v>
      </c>
      <c r="N155" s="32" t="s">
        <v>235</v>
      </c>
      <c r="O155" s="32" t="s">
        <v>143</v>
      </c>
      <c r="P155" s="33"/>
    </row>
    <row r="156" spans="2:226" ht="56.25">
      <c r="C156" s="38">
        <v>5</v>
      </c>
      <c r="D156" s="30" t="s">
        <v>150</v>
      </c>
      <c r="E156" s="32" t="s">
        <v>144</v>
      </c>
      <c r="F156" s="14" t="s">
        <v>151</v>
      </c>
      <c r="G156" s="6" t="s">
        <v>152</v>
      </c>
      <c r="H156" s="6"/>
      <c r="I156" s="6"/>
      <c r="J156" s="7">
        <v>36630</v>
      </c>
      <c r="K156" s="7">
        <v>36630</v>
      </c>
      <c r="L156" s="60" t="s">
        <v>343</v>
      </c>
      <c r="M156" s="24">
        <v>42251</v>
      </c>
      <c r="N156" s="32" t="s">
        <v>236</v>
      </c>
      <c r="O156" s="32" t="s">
        <v>143</v>
      </c>
      <c r="P156" s="33"/>
    </row>
    <row r="157" spans="2:226" ht="56.25">
      <c r="C157" s="38">
        <v>6</v>
      </c>
      <c r="D157" s="30" t="s">
        <v>153</v>
      </c>
      <c r="E157" s="32" t="s">
        <v>237</v>
      </c>
      <c r="F157" s="14" t="s">
        <v>154</v>
      </c>
      <c r="G157" s="6" t="s">
        <v>155</v>
      </c>
      <c r="H157" s="6"/>
      <c r="I157" s="6"/>
      <c r="J157" s="7">
        <v>13631</v>
      </c>
      <c r="K157" s="7">
        <v>13631</v>
      </c>
      <c r="L157" s="60" t="s">
        <v>343</v>
      </c>
      <c r="M157" s="24">
        <v>42251</v>
      </c>
      <c r="N157" s="32" t="s">
        <v>238</v>
      </c>
      <c r="O157" s="32" t="s">
        <v>143</v>
      </c>
      <c r="P157" s="33"/>
    </row>
    <row r="158" spans="2:226" ht="66.75" customHeight="1">
      <c r="C158" s="38">
        <v>7</v>
      </c>
      <c r="D158" s="30" t="s">
        <v>156</v>
      </c>
      <c r="E158" s="32" t="s">
        <v>239</v>
      </c>
      <c r="F158" s="14"/>
      <c r="G158" s="6"/>
      <c r="H158" s="6"/>
      <c r="I158" s="6"/>
      <c r="J158" s="7">
        <v>38000</v>
      </c>
      <c r="K158" s="7">
        <v>38000</v>
      </c>
      <c r="L158" s="60" t="s">
        <v>343</v>
      </c>
      <c r="M158" s="24">
        <v>42389</v>
      </c>
      <c r="N158" s="32" t="s">
        <v>244</v>
      </c>
      <c r="O158" s="32" t="s">
        <v>143</v>
      </c>
      <c r="P158" s="33"/>
    </row>
    <row r="159" spans="2:226" ht="67.5" customHeight="1">
      <c r="C159" s="38">
        <v>8</v>
      </c>
      <c r="D159" s="30" t="s">
        <v>157</v>
      </c>
      <c r="E159" s="32" t="s">
        <v>239</v>
      </c>
      <c r="F159" s="14"/>
      <c r="G159" s="6"/>
      <c r="H159" s="6" t="s">
        <v>332</v>
      </c>
      <c r="I159" s="6"/>
      <c r="J159" s="7">
        <v>3449537</v>
      </c>
      <c r="K159" s="7">
        <v>3449537</v>
      </c>
      <c r="L159" s="60" t="s">
        <v>343</v>
      </c>
      <c r="M159" s="24">
        <v>42389</v>
      </c>
      <c r="N159" s="32" t="s">
        <v>244</v>
      </c>
      <c r="O159" s="32" t="s">
        <v>143</v>
      </c>
      <c r="P159" s="33"/>
    </row>
    <row r="160" spans="2:226" ht="56.25">
      <c r="C160" s="38">
        <v>9</v>
      </c>
      <c r="D160" s="30" t="s">
        <v>158</v>
      </c>
      <c r="E160" s="32" t="s">
        <v>240</v>
      </c>
      <c r="F160" s="14"/>
      <c r="G160" s="6"/>
      <c r="H160" s="6"/>
      <c r="I160" s="6"/>
      <c r="J160" s="7">
        <v>125300</v>
      </c>
      <c r="K160" s="7">
        <v>10233</v>
      </c>
      <c r="L160" s="60" t="s">
        <v>343</v>
      </c>
      <c r="M160" s="24">
        <v>42734</v>
      </c>
      <c r="N160" s="32"/>
      <c r="O160" s="32" t="s">
        <v>143</v>
      </c>
      <c r="P160" s="33"/>
      <c r="Q160" s="155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6"/>
      <c r="FG160" s="156"/>
      <c r="FH160" s="156"/>
      <c r="FI160" s="156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56"/>
      <c r="FU160" s="156"/>
      <c r="FV160" s="156"/>
      <c r="FW160" s="156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56"/>
      <c r="GI160" s="156"/>
      <c r="GJ160" s="156"/>
      <c r="GK160" s="156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56"/>
      <c r="GW160" s="156"/>
      <c r="GX160" s="156"/>
      <c r="GY160" s="156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56"/>
      <c r="HK160" s="156"/>
      <c r="HL160" s="156"/>
      <c r="HM160" s="156"/>
      <c r="HN160" s="156"/>
      <c r="HO160" s="156"/>
      <c r="HP160" s="156"/>
      <c r="HQ160" s="156"/>
      <c r="HR160" s="156"/>
    </row>
    <row r="161" spans="2:227" s="87" customFormat="1" ht="60.75" customHeight="1">
      <c r="B161" s="150"/>
      <c r="C161" s="16">
        <v>10</v>
      </c>
      <c r="D161" s="16" t="s">
        <v>341</v>
      </c>
      <c r="E161" s="166" t="s">
        <v>342</v>
      </c>
      <c r="F161" s="167"/>
      <c r="G161" s="167"/>
      <c r="H161" s="167"/>
      <c r="I161" s="167"/>
      <c r="J161" s="168">
        <v>13050</v>
      </c>
      <c r="K161" s="168">
        <v>13050</v>
      </c>
      <c r="L161" s="60" t="s">
        <v>343</v>
      </c>
      <c r="M161" s="169">
        <v>43101</v>
      </c>
      <c r="N161" s="170"/>
      <c r="O161" s="32" t="s">
        <v>143</v>
      </c>
      <c r="P161" s="148"/>
      <c r="Q161" s="155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56"/>
      <c r="FG161" s="156"/>
      <c r="FH161" s="156"/>
      <c r="FI161" s="156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56"/>
      <c r="FU161" s="156"/>
      <c r="FV161" s="156"/>
      <c r="FW161" s="156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56"/>
      <c r="GI161" s="156"/>
      <c r="GJ161" s="156"/>
      <c r="GK161" s="156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56"/>
      <c r="GW161" s="156"/>
      <c r="GX161" s="156"/>
      <c r="GY161" s="156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56"/>
      <c r="HK161" s="156"/>
      <c r="HL161" s="156"/>
      <c r="HM161" s="156"/>
      <c r="HN161" s="156"/>
      <c r="HO161" s="156"/>
      <c r="HP161" s="156"/>
      <c r="HQ161" s="156"/>
      <c r="HR161" s="156"/>
    </row>
    <row r="162" spans="2:227" s="87" customFormat="1" ht="56.25">
      <c r="B162" s="151"/>
      <c r="C162" s="16">
        <v>11</v>
      </c>
      <c r="D162" s="16" t="s">
        <v>344</v>
      </c>
      <c r="E162" s="166" t="s">
        <v>384</v>
      </c>
      <c r="F162" s="167"/>
      <c r="G162" s="16"/>
      <c r="H162" s="167"/>
      <c r="I162" s="167"/>
      <c r="J162" s="168">
        <v>13500</v>
      </c>
      <c r="K162" s="168">
        <v>13500</v>
      </c>
      <c r="L162" s="60" t="s">
        <v>343</v>
      </c>
      <c r="M162" s="169">
        <v>43101</v>
      </c>
      <c r="N162" s="170"/>
      <c r="O162" s="32" t="s">
        <v>143</v>
      </c>
      <c r="P162" s="178"/>
      <c r="Q162" s="155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56"/>
      <c r="FU162" s="156"/>
      <c r="FV162" s="156"/>
      <c r="FW162" s="156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56"/>
      <c r="GI162" s="156"/>
      <c r="GJ162" s="156"/>
      <c r="GK162" s="156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6"/>
      <c r="GW162" s="156"/>
      <c r="GX162" s="156"/>
      <c r="GY162" s="156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56"/>
      <c r="HK162" s="156"/>
      <c r="HL162" s="156"/>
      <c r="HM162" s="156"/>
      <c r="HN162" s="156"/>
      <c r="HO162" s="156"/>
      <c r="HP162" s="156"/>
      <c r="HQ162" s="156"/>
      <c r="HR162" s="156"/>
    </row>
    <row r="163" spans="2:227" s="87" customFormat="1" ht="51" customHeight="1">
      <c r="B163" s="151"/>
      <c r="C163" s="16">
        <v>12</v>
      </c>
      <c r="D163" s="16" t="s">
        <v>345</v>
      </c>
      <c r="E163" s="166" t="s">
        <v>385</v>
      </c>
      <c r="F163" s="167"/>
      <c r="G163" s="16"/>
      <c r="H163" s="167"/>
      <c r="I163" s="167"/>
      <c r="J163" s="168">
        <v>38000</v>
      </c>
      <c r="K163" s="168">
        <v>38000</v>
      </c>
      <c r="L163" s="60" t="s">
        <v>343</v>
      </c>
      <c r="M163" s="169">
        <v>43101</v>
      </c>
      <c r="N163" s="170"/>
      <c r="O163" s="32" t="s">
        <v>143</v>
      </c>
      <c r="P163" s="178"/>
      <c r="Q163" s="155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6"/>
      <c r="FG163" s="156"/>
      <c r="FH163" s="156"/>
      <c r="FI163" s="156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56"/>
      <c r="FU163" s="156"/>
      <c r="FV163" s="156"/>
      <c r="FW163" s="156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56"/>
      <c r="GI163" s="156"/>
      <c r="GJ163" s="156"/>
      <c r="GK163" s="156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56"/>
      <c r="GW163" s="156"/>
      <c r="GX163" s="156"/>
      <c r="GY163" s="156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56"/>
      <c r="HK163" s="156"/>
      <c r="HL163" s="156"/>
      <c r="HM163" s="156"/>
      <c r="HN163" s="156"/>
      <c r="HO163" s="156"/>
      <c r="HP163" s="156"/>
      <c r="HQ163" s="156"/>
      <c r="HR163" s="156"/>
    </row>
    <row r="164" spans="2:227" s="87" customFormat="1" ht="56.25">
      <c r="B164" s="151"/>
      <c r="C164" s="16">
        <v>13</v>
      </c>
      <c r="D164" s="16" t="s">
        <v>346</v>
      </c>
      <c r="E164" s="166" t="s">
        <v>347</v>
      </c>
      <c r="F164" s="167"/>
      <c r="G164" s="16"/>
      <c r="H164" s="167"/>
      <c r="I164" s="167"/>
      <c r="J164" s="168">
        <v>20254</v>
      </c>
      <c r="K164" s="168">
        <v>20254</v>
      </c>
      <c r="L164" s="60" t="s">
        <v>343</v>
      </c>
      <c r="M164" s="169">
        <v>43101</v>
      </c>
      <c r="N164" s="170"/>
      <c r="O164" s="32" t="s">
        <v>143</v>
      </c>
      <c r="P164" s="178"/>
      <c r="Q164" s="155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6"/>
      <c r="FG164" s="156"/>
      <c r="FH164" s="156"/>
      <c r="FI164" s="156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56"/>
      <c r="FU164" s="156"/>
      <c r="FV164" s="156"/>
      <c r="FW164" s="156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56"/>
      <c r="GI164" s="156"/>
      <c r="GJ164" s="156"/>
      <c r="GK164" s="156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56"/>
      <c r="GW164" s="156"/>
      <c r="GX164" s="156"/>
      <c r="GY164" s="156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56"/>
      <c r="HK164" s="156"/>
      <c r="HL164" s="156"/>
      <c r="HM164" s="156"/>
      <c r="HN164" s="156"/>
      <c r="HO164" s="156"/>
      <c r="HP164" s="156"/>
      <c r="HQ164" s="156"/>
      <c r="HR164" s="156"/>
    </row>
    <row r="165" spans="2:227" s="87" customFormat="1" ht="47.25" customHeight="1">
      <c r="B165" s="151"/>
      <c r="C165" s="16">
        <v>14</v>
      </c>
      <c r="D165" s="16" t="s">
        <v>348</v>
      </c>
      <c r="E165" s="166" t="s">
        <v>349</v>
      </c>
      <c r="F165" s="167"/>
      <c r="G165" s="16"/>
      <c r="H165" s="167"/>
      <c r="I165" s="167"/>
      <c r="J165" s="168">
        <v>52000</v>
      </c>
      <c r="K165" s="168">
        <v>52000</v>
      </c>
      <c r="L165" s="60" t="s">
        <v>343</v>
      </c>
      <c r="M165" s="169">
        <v>43101</v>
      </c>
      <c r="N165" s="170"/>
      <c r="O165" s="32" t="s">
        <v>143</v>
      </c>
      <c r="P165" s="178"/>
      <c r="Q165" s="155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6"/>
      <c r="FU165" s="156"/>
      <c r="FV165" s="156"/>
      <c r="FW165" s="156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56"/>
      <c r="GI165" s="156"/>
      <c r="GJ165" s="156"/>
      <c r="GK165" s="156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56"/>
      <c r="GW165" s="156"/>
      <c r="GX165" s="156"/>
      <c r="GY165" s="156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56"/>
      <c r="HK165" s="156"/>
      <c r="HL165" s="156"/>
      <c r="HM165" s="156"/>
      <c r="HN165" s="156"/>
      <c r="HO165" s="156"/>
      <c r="HP165" s="156"/>
      <c r="HQ165" s="156"/>
      <c r="HR165" s="156"/>
    </row>
    <row r="166" spans="2:227" s="87" customFormat="1" ht="76.5" customHeight="1">
      <c r="B166" s="151"/>
      <c r="C166" s="16">
        <v>15</v>
      </c>
      <c r="D166" s="16" t="s">
        <v>350</v>
      </c>
      <c r="E166" s="166" t="s">
        <v>351</v>
      </c>
      <c r="F166" s="167"/>
      <c r="G166" s="16"/>
      <c r="H166" s="167"/>
      <c r="I166" s="167"/>
      <c r="J166" s="168">
        <v>48576</v>
      </c>
      <c r="K166" s="168">
        <v>48576</v>
      </c>
      <c r="L166" s="60" t="s">
        <v>343</v>
      </c>
      <c r="M166" s="169">
        <v>43101</v>
      </c>
      <c r="N166" s="170"/>
      <c r="O166" s="32" t="s">
        <v>143</v>
      </c>
      <c r="P166" s="178"/>
      <c r="Q166" s="155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56"/>
      <c r="FG166" s="156"/>
      <c r="FH166" s="156"/>
      <c r="FI166" s="156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56"/>
      <c r="FU166" s="156"/>
      <c r="FV166" s="156"/>
      <c r="FW166" s="156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56"/>
      <c r="GI166" s="156"/>
      <c r="GJ166" s="156"/>
      <c r="GK166" s="156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56"/>
      <c r="GW166" s="156"/>
      <c r="GX166" s="156"/>
      <c r="GY166" s="156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56"/>
      <c r="HK166" s="156"/>
      <c r="HL166" s="156"/>
      <c r="HM166" s="156"/>
      <c r="HN166" s="156"/>
      <c r="HO166" s="156"/>
      <c r="HP166" s="156"/>
      <c r="HQ166" s="156"/>
      <c r="HR166" s="156"/>
    </row>
    <row r="167" spans="2:227" s="87" customFormat="1" ht="87.75" customHeight="1">
      <c r="B167" s="151"/>
      <c r="C167" s="16">
        <v>16</v>
      </c>
      <c r="D167" s="16" t="s">
        <v>386</v>
      </c>
      <c r="E167" s="166" t="s">
        <v>364</v>
      </c>
      <c r="F167" s="167"/>
      <c r="G167" s="16"/>
      <c r="H167" s="167"/>
      <c r="I167" s="167"/>
      <c r="J167" s="168">
        <v>48576</v>
      </c>
      <c r="K167" s="168">
        <v>48576</v>
      </c>
      <c r="L167" s="60" t="s">
        <v>343</v>
      </c>
      <c r="M167" s="169">
        <v>43101</v>
      </c>
      <c r="N167" s="170"/>
      <c r="O167" s="32" t="s">
        <v>143</v>
      </c>
      <c r="P167" s="178"/>
      <c r="Q167" s="155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6"/>
      <c r="FU167" s="156"/>
      <c r="FV167" s="156"/>
      <c r="FW167" s="156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6"/>
      <c r="GI167" s="156"/>
      <c r="GJ167" s="156"/>
      <c r="GK167" s="156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6"/>
      <c r="GW167" s="156"/>
      <c r="GX167" s="156"/>
      <c r="GY167" s="156"/>
      <c r="GZ167" s="156"/>
      <c r="HA167" s="156"/>
      <c r="HB167" s="156"/>
      <c r="HC167" s="156"/>
      <c r="HD167" s="156"/>
      <c r="HE167" s="156"/>
      <c r="HF167" s="156"/>
      <c r="HG167" s="156"/>
      <c r="HH167" s="156"/>
      <c r="HI167" s="156"/>
      <c r="HJ167" s="156"/>
      <c r="HK167" s="156"/>
      <c r="HL167" s="156"/>
      <c r="HM167" s="156"/>
      <c r="HN167" s="156"/>
      <c r="HO167" s="156"/>
      <c r="HP167" s="156"/>
      <c r="HQ167" s="156"/>
      <c r="HR167" s="156"/>
    </row>
    <row r="168" spans="2:227" s="87" customFormat="1" ht="56.25">
      <c r="B168" s="151"/>
      <c r="C168" s="16">
        <v>17</v>
      </c>
      <c r="D168" s="16" t="s">
        <v>352</v>
      </c>
      <c r="E168" s="166" t="s">
        <v>353</v>
      </c>
      <c r="F168" s="167"/>
      <c r="G168" s="16"/>
      <c r="H168" s="167"/>
      <c r="I168" s="167"/>
      <c r="J168" s="168">
        <v>218534</v>
      </c>
      <c r="K168" s="168">
        <v>218534</v>
      </c>
      <c r="L168" s="60" t="s">
        <v>343</v>
      </c>
      <c r="M168" s="169">
        <v>43101</v>
      </c>
      <c r="N168" s="170"/>
      <c r="O168" s="32" t="s">
        <v>143</v>
      </c>
      <c r="P168" s="178"/>
      <c r="Q168" s="155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6"/>
      <c r="HK168" s="156"/>
      <c r="HL168" s="156"/>
      <c r="HM168" s="156"/>
      <c r="HN168" s="156"/>
      <c r="HO168" s="156"/>
      <c r="HP168" s="156"/>
      <c r="HQ168" s="156"/>
      <c r="HR168" s="156"/>
    </row>
    <row r="169" spans="2:227" s="87" customFormat="1" ht="83.25" customHeight="1">
      <c r="B169" s="151"/>
      <c r="C169" s="16">
        <v>18</v>
      </c>
      <c r="D169" s="16" t="s">
        <v>354</v>
      </c>
      <c r="E169" s="166" t="s">
        <v>351</v>
      </c>
      <c r="F169" s="167"/>
      <c r="G169" s="16"/>
      <c r="H169" s="167"/>
      <c r="I169" s="167"/>
      <c r="J169" s="168">
        <v>53000</v>
      </c>
      <c r="K169" s="168">
        <v>53000</v>
      </c>
      <c r="L169" s="60" t="s">
        <v>343</v>
      </c>
      <c r="M169" s="169">
        <v>43101</v>
      </c>
      <c r="N169" s="170"/>
      <c r="O169" s="32" t="s">
        <v>143</v>
      </c>
      <c r="P169" s="178"/>
      <c r="Q169" s="155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6"/>
      <c r="FU169" s="156"/>
      <c r="FV169" s="156"/>
      <c r="FW169" s="156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6"/>
      <c r="GI169" s="156"/>
      <c r="GJ169" s="156"/>
      <c r="GK169" s="156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6"/>
      <c r="GW169" s="156"/>
      <c r="GX169" s="156"/>
      <c r="GY169" s="156"/>
      <c r="GZ169" s="156"/>
      <c r="HA169" s="156"/>
      <c r="HB169" s="156"/>
      <c r="HC169" s="156"/>
      <c r="HD169" s="156"/>
      <c r="HE169" s="156"/>
      <c r="HF169" s="156"/>
      <c r="HG169" s="156"/>
      <c r="HH169" s="156"/>
      <c r="HI169" s="156"/>
      <c r="HJ169" s="156"/>
      <c r="HK169" s="156"/>
      <c r="HL169" s="156"/>
      <c r="HM169" s="156"/>
      <c r="HN169" s="156"/>
      <c r="HO169" s="156"/>
      <c r="HP169" s="156"/>
      <c r="HQ169" s="156"/>
      <c r="HR169" s="156"/>
    </row>
    <row r="170" spans="2:227" s="87" customFormat="1" ht="77.25" customHeight="1">
      <c r="B170" s="151"/>
      <c r="C170" s="16">
        <v>19</v>
      </c>
      <c r="D170" s="16" t="s">
        <v>355</v>
      </c>
      <c r="E170" s="166" t="s">
        <v>351</v>
      </c>
      <c r="F170" s="167"/>
      <c r="G170" s="167"/>
      <c r="H170" s="167"/>
      <c r="I170" s="167"/>
      <c r="J170" s="168">
        <v>48576</v>
      </c>
      <c r="K170" s="168">
        <v>48576</v>
      </c>
      <c r="L170" s="60" t="s">
        <v>343</v>
      </c>
      <c r="M170" s="169">
        <v>43101</v>
      </c>
      <c r="N170" s="170"/>
      <c r="O170" s="32" t="s">
        <v>143</v>
      </c>
      <c r="P170" s="178"/>
      <c r="Q170" s="155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6"/>
      <c r="FG170" s="156"/>
      <c r="FH170" s="156"/>
      <c r="FI170" s="156"/>
      <c r="FJ170" s="156"/>
      <c r="FK170" s="156"/>
      <c r="FL170" s="156"/>
      <c r="FM170" s="156"/>
      <c r="FN170" s="156"/>
      <c r="FO170" s="156"/>
      <c r="FP170" s="156"/>
      <c r="FQ170" s="156"/>
      <c r="FR170" s="156"/>
      <c r="FS170" s="156"/>
      <c r="FT170" s="156"/>
      <c r="FU170" s="156"/>
      <c r="FV170" s="156"/>
      <c r="FW170" s="156"/>
      <c r="FX170" s="156"/>
      <c r="FY170" s="156"/>
      <c r="FZ170" s="156"/>
      <c r="GA170" s="156"/>
      <c r="GB170" s="156"/>
      <c r="GC170" s="156"/>
      <c r="GD170" s="156"/>
      <c r="GE170" s="156"/>
      <c r="GF170" s="156"/>
      <c r="GG170" s="156"/>
      <c r="GH170" s="156"/>
      <c r="GI170" s="156"/>
      <c r="GJ170" s="156"/>
      <c r="GK170" s="156"/>
      <c r="GL170" s="156"/>
      <c r="GM170" s="156"/>
      <c r="GN170" s="156"/>
      <c r="GO170" s="156"/>
      <c r="GP170" s="156"/>
      <c r="GQ170" s="156"/>
      <c r="GR170" s="156"/>
      <c r="GS170" s="156"/>
      <c r="GT170" s="156"/>
      <c r="GU170" s="156"/>
      <c r="GV170" s="156"/>
      <c r="GW170" s="156"/>
      <c r="GX170" s="156"/>
      <c r="GY170" s="156"/>
      <c r="GZ170" s="156"/>
      <c r="HA170" s="156"/>
      <c r="HB170" s="156"/>
      <c r="HC170" s="156"/>
      <c r="HD170" s="156"/>
      <c r="HE170" s="156"/>
      <c r="HF170" s="156"/>
      <c r="HG170" s="156"/>
      <c r="HH170" s="156"/>
      <c r="HI170" s="156"/>
      <c r="HJ170" s="156"/>
      <c r="HK170" s="156"/>
      <c r="HL170" s="156"/>
      <c r="HM170" s="156"/>
      <c r="HN170" s="156"/>
      <c r="HO170" s="156"/>
      <c r="HP170" s="156"/>
      <c r="HQ170" s="156"/>
      <c r="HR170" s="156"/>
    </row>
    <row r="171" spans="2:227" s="87" customFormat="1" ht="87" customHeight="1">
      <c r="B171" s="151"/>
      <c r="C171" s="16">
        <v>20</v>
      </c>
      <c r="D171" s="16" t="s">
        <v>383</v>
      </c>
      <c r="E171" s="166" t="s">
        <v>351</v>
      </c>
      <c r="F171" s="167"/>
      <c r="G171" s="16"/>
      <c r="H171" s="167"/>
      <c r="I171" s="167"/>
      <c r="J171" s="168">
        <v>48576</v>
      </c>
      <c r="K171" s="168">
        <v>48576</v>
      </c>
      <c r="L171" s="60" t="s">
        <v>343</v>
      </c>
      <c r="M171" s="169">
        <v>43101</v>
      </c>
      <c r="N171" s="170"/>
      <c r="O171" s="32" t="s">
        <v>143</v>
      </c>
      <c r="P171" s="178"/>
      <c r="Q171" s="155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6"/>
      <c r="FG171" s="156"/>
      <c r="FH171" s="156"/>
      <c r="FI171" s="156"/>
      <c r="FJ171" s="156"/>
      <c r="FK171" s="156"/>
      <c r="FL171" s="156"/>
      <c r="FM171" s="156"/>
      <c r="FN171" s="156"/>
      <c r="FO171" s="156"/>
      <c r="FP171" s="156"/>
      <c r="FQ171" s="156"/>
      <c r="FR171" s="156"/>
      <c r="FS171" s="156"/>
      <c r="FT171" s="156"/>
      <c r="FU171" s="156"/>
      <c r="FV171" s="156"/>
      <c r="FW171" s="156"/>
      <c r="FX171" s="156"/>
      <c r="FY171" s="156"/>
      <c r="FZ171" s="156"/>
      <c r="GA171" s="156"/>
      <c r="GB171" s="156"/>
      <c r="GC171" s="156"/>
      <c r="GD171" s="156"/>
      <c r="GE171" s="156"/>
      <c r="GF171" s="156"/>
      <c r="GG171" s="156"/>
      <c r="GH171" s="156"/>
      <c r="GI171" s="156"/>
      <c r="GJ171" s="156"/>
      <c r="GK171" s="156"/>
      <c r="GL171" s="156"/>
      <c r="GM171" s="156"/>
      <c r="GN171" s="156"/>
      <c r="GO171" s="156"/>
      <c r="GP171" s="156"/>
      <c r="GQ171" s="156"/>
      <c r="GR171" s="156"/>
      <c r="GS171" s="156"/>
      <c r="GT171" s="156"/>
      <c r="GU171" s="156"/>
      <c r="GV171" s="156"/>
      <c r="GW171" s="156"/>
      <c r="GX171" s="156"/>
      <c r="GY171" s="156"/>
      <c r="GZ171" s="156"/>
      <c r="HA171" s="156"/>
      <c r="HB171" s="156"/>
      <c r="HC171" s="156"/>
      <c r="HD171" s="156"/>
      <c r="HE171" s="156"/>
      <c r="HF171" s="156"/>
      <c r="HG171" s="156"/>
      <c r="HH171" s="156"/>
      <c r="HI171" s="156"/>
      <c r="HJ171" s="156"/>
      <c r="HK171" s="156"/>
      <c r="HL171" s="156"/>
      <c r="HM171" s="156"/>
      <c r="HN171" s="156"/>
      <c r="HO171" s="156"/>
      <c r="HP171" s="156"/>
      <c r="HQ171" s="156"/>
      <c r="HR171" s="156"/>
    </row>
    <row r="172" spans="2:227" s="87" customFormat="1" ht="67.5">
      <c r="B172" s="151"/>
      <c r="C172" s="16">
        <v>21</v>
      </c>
      <c r="D172" s="16" t="s">
        <v>356</v>
      </c>
      <c r="E172" s="166" t="s">
        <v>351</v>
      </c>
      <c r="F172" s="167"/>
      <c r="G172" s="16"/>
      <c r="H172" s="167"/>
      <c r="I172" s="167"/>
      <c r="J172" s="168">
        <v>218534</v>
      </c>
      <c r="K172" s="168">
        <v>218534</v>
      </c>
      <c r="L172" s="60" t="s">
        <v>343</v>
      </c>
      <c r="M172" s="169">
        <v>43101</v>
      </c>
      <c r="N172" s="170"/>
      <c r="O172" s="32" t="s">
        <v>143</v>
      </c>
      <c r="P172" s="178"/>
      <c r="Q172" s="155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  <c r="GK172" s="156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6"/>
      <c r="GW172" s="156"/>
      <c r="GX172" s="156"/>
      <c r="GY172" s="156"/>
      <c r="GZ172" s="156"/>
      <c r="HA172" s="156"/>
      <c r="HB172" s="156"/>
      <c r="HC172" s="156"/>
      <c r="HD172" s="156"/>
      <c r="HE172" s="156"/>
      <c r="HF172" s="156"/>
      <c r="HG172" s="156"/>
      <c r="HH172" s="156"/>
      <c r="HI172" s="156"/>
      <c r="HJ172" s="156"/>
      <c r="HK172" s="156"/>
      <c r="HL172" s="156"/>
      <c r="HM172" s="156"/>
      <c r="HN172" s="156"/>
      <c r="HO172" s="156"/>
      <c r="HP172" s="156"/>
      <c r="HQ172" s="156"/>
      <c r="HR172" s="156"/>
    </row>
    <row r="173" spans="2:227" s="87" customFormat="1" ht="78.75" customHeight="1">
      <c r="B173" s="151"/>
      <c r="C173" s="16">
        <v>22</v>
      </c>
      <c r="D173" s="16" t="s">
        <v>357</v>
      </c>
      <c r="E173" s="166" t="s">
        <v>351</v>
      </c>
      <c r="F173" s="167"/>
      <c r="G173" s="16"/>
      <c r="H173" s="167"/>
      <c r="I173" s="167"/>
      <c r="J173" s="168">
        <v>218534</v>
      </c>
      <c r="K173" s="168">
        <v>218534</v>
      </c>
      <c r="L173" s="60" t="s">
        <v>343</v>
      </c>
      <c r="M173" s="169">
        <v>43101</v>
      </c>
      <c r="N173" s="170"/>
      <c r="O173" s="32" t="s">
        <v>143</v>
      </c>
      <c r="P173" s="178"/>
      <c r="Q173" s="155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  <c r="GK173" s="156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6"/>
      <c r="GW173" s="156"/>
      <c r="GX173" s="156"/>
      <c r="GY173" s="156"/>
      <c r="GZ173" s="156"/>
      <c r="HA173" s="156"/>
      <c r="HB173" s="156"/>
      <c r="HC173" s="156"/>
      <c r="HD173" s="156"/>
      <c r="HE173" s="156"/>
      <c r="HF173" s="156"/>
      <c r="HG173" s="156"/>
      <c r="HH173" s="156"/>
      <c r="HI173" s="156"/>
      <c r="HJ173" s="156"/>
      <c r="HK173" s="156"/>
      <c r="HL173" s="156"/>
      <c r="HM173" s="156"/>
      <c r="HN173" s="156"/>
      <c r="HO173" s="156"/>
      <c r="HP173" s="156"/>
      <c r="HQ173" s="156"/>
      <c r="HR173" s="156"/>
    </row>
    <row r="174" spans="2:227" s="87" customFormat="1" ht="88.5" customHeight="1">
      <c r="B174" s="151"/>
      <c r="C174" s="16">
        <v>23</v>
      </c>
      <c r="D174" s="16" t="s">
        <v>358</v>
      </c>
      <c r="E174" s="166" t="s">
        <v>359</v>
      </c>
      <c r="F174" s="167"/>
      <c r="G174" s="16"/>
      <c r="H174" s="167"/>
      <c r="I174" s="167"/>
      <c r="J174" s="168">
        <v>218534</v>
      </c>
      <c r="K174" s="168">
        <v>218534</v>
      </c>
      <c r="L174" s="60" t="s">
        <v>343</v>
      </c>
      <c r="M174" s="169">
        <v>43101</v>
      </c>
      <c r="N174" s="170"/>
      <c r="O174" s="32" t="s">
        <v>143</v>
      </c>
      <c r="P174" s="178"/>
      <c r="Q174" s="155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6"/>
      <c r="FU174" s="156"/>
      <c r="FV174" s="156"/>
      <c r="FW174" s="156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6"/>
      <c r="GI174" s="156"/>
      <c r="GJ174" s="156"/>
      <c r="GK174" s="156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6"/>
      <c r="GW174" s="156"/>
      <c r="GX174" s="156"/>
      <c r="GY174" s="156"/>
      <c r="GZ174" s="156"/>
      <c r="HA174" s="156"/>
      <c r="HB174" s="156"/>
      <c r="HC174" s="156"/>
      <c r="HD174" s="156"/>
      <c r="HE174" s="156"/>
      <c r="HF174" s="156"/>
      <c r="HG174" s="156"/>
      <c r="HH174" s="156"/>
      <c r="HI174" s="156"/>
      <c r="HJ174" s="156"/>
      <c r="HK174" s="156"/>
      <c r="HL174" s="156"/>
      <c r="HM174" s="156"/>
      <c r="HN174" s="156"/>
      <c r="HO174" s="156"/>
      <c r="HP174" s="156"/>
      <c r="HQ174" s="156"/>
      <c r="HR174" s="156"/>
    </row>
    <row r="175" spans="2:227" s="87" customFormat="1" ht="78" customHeight="1">
      <c r="B175" s="153"/>
      <c r="C175" s="171">
        <v>24</v>
      </c>
      <c r="D175" s="171" t="s">
        <v>360</v>
      </c>
      <c r="E175" s="172" t="s">
        <v>353</v>
      </c>
      <c r="F175" s="173"/>
      <c r="G175" s="171"/>
      <c r="H175" s="173"/>
      <c r="I175" s="173"/>
      <c r="J175" s="174">
        <v>53000</v>
      </c>
      <c r="K175" s="174">
        <v>53000</v>
      </c>
      <c r="L175" s="60" t="s">
        <v>343</v>
      </c>
      <c r="M175" s="175">
        <v>43101</v>
      </c>
      <c r="N175" s="176"/>
      <c r="O175" s="32" t="s">
        <v>143</v>
      </c>
      <c r="P175" s="178"/>
      <c r="Q175" s="155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  <c r="EV175" s="156"/>
      <c r="EW175" s="156"/>
      <c r="EX175" s="156"/>
      <c r="EY175" s="156"/>
      <c r="EZ175" s="156"/>
      <c r="FA175" s="156"/>
      <c r="FB175" s="156"/>
      <c r="FC175" s="156"/>
      <c r="FD175" s="156"/>
      <c r="FE175" s="156"/>
      <c r="FF175" s="156"/>
      <c r="FG175" s="156"/>
      <c r="FH175" s="156"/>
      <c r="FI175" s="156"/>
      <c r="FJ175" s="156"/>
      <c r="FK175" s="156"/>
      <c r="FL175" s="156"/>
      <c r="FM175" s="156"/>
      <c r="FN175" s="156"/>
      <c r="FO175" s="156"/>
      <c r="FP175" s="156"/>
      <c r="FQ175" s="156"/>
      <c r="FR175" s="156"/>
      <c r="FS175" s="156"/>
      <c r="FT175" s="156"/>
      <c r="FU175" s="156"/>
      <c r="FV175" s="156"/>
      <c r="FW175" s="156"/>
      <c r="FX175" s="156"/>
      <c r="FY175" s="156"/>
      <c r="FZ175" s="156"/>
      <c r="GA175" s="156"/>
      <c r="GB175" s="156"/>
      <c r="GC175" s="156"/>
      <c r="GD175" s="156"/>
      <c r="GE175" s="156"/>
      <c r="GF175" s="156"/>
      <c r="GG175" s="156"/>
      <c r="GH175" s="156"/>
      <c r="GI175" s="156"/>
      <c r="GJ175" s="156"/>
      <c r="GK175" s="156"/>
      <c r="GL175" s="156"/>
      <c r="GM175" s="156"/>
      <c r="GN175" s="156"/>
      <c r="GO175" s="156"/>
      <c r="GP175" s="156"/>
      <c r="GQ175" s="156"/>
      <c r="GR175" s="156"/>
      <c r="GS175" s="156"/>
      <c r="GT175" s="156"/>
      <c r="GU175" s="156"/>
      <c r="GV175" s="156"/>
      <c r="GW175" s="156"/>
      <c r="GX175" s="156"/>
      <c r="GY175" s="156"/>
      <c r="GZ175" s="156"/>
      <c r="HA175" s="156"/>
      <c r="HB175" s="156"/>
      <c r="HC175" s="156"/>
      <c r="HD175" s="156"/>
      <c r="HE175" s="156"/>
      <c r="HF175" s="156"/>
      <c r="HG175" s="156"/>
      <c r="HH175" s="156"/>
      <c r="HI175" s="156"/>
      <c r="HJ175" s="156"/>
      <c r="HK175" s="156"/>
      <c r="HL175" s="156"/>
      <c r="HM175" s="156"/>
      <c r="HN175" s="156"/>
      <c r="HO175" s="156"/>
      <c r="HP175" s="156"/>
      <c r="HQ175" s="156"/>
      <c r="HR175" s="156"/>
    </row>
    <row r="176" spans="2:227" s="147" customFormat="1" ht="63" customHeight="1">
      <c r="B176" s="151"/>
      <c r="C176" s="16">
        <v>25</v>
      </c>
      <c r="D176" s="16" t="s">
        <v>361</v>
      </c>
      <c r="E176" s="166" t="s">
        <v>362</v>
      </c>
      <c r="F176" s="167"/>
      <c r="G176" s="167"/>
      <c r="H176" s="167"/>
      <c r="I176" s="167"/>
      <c r="J176" s="168">
        <v>33000</v>
      </c>
      <c r="K176" s="168">
        <v>33000</v>
      </c>
      <c r="L176" s="60" t="s">
        <v>343</v>
      </c>
      <c r="M176" s="169">
        <v>43101</v>
      </c>
      <c r="N176" s="170"/>
      <c r="O176" s="32" t="s">
        <v>143</v>
      </c>
      <c r="P176" s="178"/>
      <c r="Q176" s="155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6"/>
      <c r="FU176" s="156"/>
      <c r="FV176" s="156"/>
      <c r="FW176" s="156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6"/>
      <c r="GI176" s="156"/>
      <c r="GJ176" s="156"/>
      <c r="GK176" s="156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6"/>
      <c r="GW176" s="156"/>
      <c r="GX176" s="156"/>
      <c r="GY176" s="156"/>
      <c r="GZ176" s="156"/>
      <c r="HA176" s="156"/>
      <c r="HB176" s="156"/>
      <c r="HC176" s="156"/>
      <c r="HD176" s="156"/>
      <c r="HE176" s="156"/>
      <c r="HF176" s="156"/>
      <c r="HG176" s="156"/>
      <c r="HH176" s="156"/>
      <c r="HI176" s="156"/>
      <c r="HJ176" s="156"/>
      <c r="HK176" s="156"/>
      <c r="HL176" s="156"/>
      <c r="HM176" s="156"/>
      <c r="HN176" s="156"/>
      <c r="HO176" s="156"/>
      <c r="HP176" s="156"/>
      <c r="HQ176" s="156"/>
      <c r="HR176" s="156"/>
      <c r="HS176" s="154"/>
    </row>
    <row r="177" spans="1:227" s="147" customFormat="1" ht="54.75" customHeight="1">
      <c r="B177" s="151"/>
      <c r="C177" s="16">
        <v>26</v>
      </c>
      <c r="D177" s="16" t="s">
        <v>363</v>
      </c>
      <c r="E177" s="166" t="s">
        <v>364</v>
      </c>
      <c r="F177" s="167"/>
      <c r="G177" s="167"/>
      <c r="H177" s="167"/>
      <c r="I177" s="167"/>
      <c r="J177" s="168">
        <v>48576</v>
      </c>
      <c r="K177" s="168">
        <v>48576</v>
      </c>
      <c r="L177" s="60" t="s">
        <v>343</v>
      </c>
      <c r="M177" s="169">
        <v>43101</v>
      </c>
      <c r="N177" s="170"/>
      <c r="O177" s="32" t="s">
        <v>143</v>
      </c>
      <c r="P177" s="178"/>
      <c r="Q177" s="155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6"/>
      <c r="FU177" s="156"/>
      <c r="FV177" s="156"/>
      <c r="FW177" s="156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  <c r="HD177" s="156"/>
      <c r="HE177" s="156"/>
      <c r="HF177" s="156"/>
      <c r="HG177" s="156"/>
      <c r="HH177" s="156"/>
      <c r="HI177" s="156"/>
      <c r="HJ177" s="156"/>
      <c r="HK177" s="156"/>
      <c r="HL177" s="156"/>
      <c r="HM177" s="156"/>
      <c r="HN177" s="156"/>
      <c r="HO177" s="156"/>
      <c r="HP177" s="156"/>
      <c r="HQ177" s="156"/>
      <c r="HR177" s="156"/>
      <c r="HS177" s="154"/>
    </row>
    <row r="178" spans="1:227" s="147" customFormat="1" ht="78.75" customHeight="1">
      <c r="B178" s="151"/>
      <c r="C178" s="16">
        <v>27</v>
      </c>
      <c r="D178" s="16" t="s">
        <v>365</v>
      </c>
      <c r="E178" s="166" t="s">
        <v>366</v>
      </c>
      <c r="F178" s="167"/>
      <c r="G178" s="167"/>
      <c r="H178" s="167"/>
      <c r="I178" s="167"/>
      <c r="J178" s="168">
        <v>48576</v>
      </c>
      <c r="K178" s="168">
        <v>48576</v>
      </c>
      <c r="L178" s="60" t="s">
        <v>343</v>
      </c>
      <c r="M178" s="169">
        <v>43101</v>
      </c>
      <c r="N178" s="170"/>
      <c r="O178" s="32" t="s">
        <v>143</v>
      </c>
      <c r="P178" s="178"/>
      <c r="Q178" s="155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6"/>
      <c r="FU178" s="156"/>
      <c r="FV178" s="156"/>
      <c r="FW178" s="156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6"/>
      <c r="GI178" s="156"/>
      <c r="GJ178" s="156"/>
      <c r="GK178" s="156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6"/>
      <c r="GW178" s="156"/>
      <c r="GX178" s="156"/>
      <c r="GY178" s="156"/>
      <c r="GZ178" s="156"/>
      <c r="HA178" s="156"/>
      <c r="HB178" s="156"/>
      <c r="HC178" s="156"/>
      <c r="HD178" s="156"/>
      <c r="HE178" s="156"/>
      <c r="HF178" s="156"/>
      <c r="HG178" s="156"/>
      <c r="HH178" s="156"/>
      <c r="HI178" s="156"/>
      <c r="HJ178" s="156"/>
      <c r="HK178" s="156"/>
      <c r="HL178" s="156"/>
      <c r="HM178" s="156"/>
      <c r="HN178" s="156"/>
      <c r="HO178" s="156"/>
      <c r="HP178" s="156"/>
      <c r="HQ178" s="156"/>
      <c r="HR178" s="156"/>
      <c r="HS178" s="154"/>
    </row>
    <row r="179" spans="1:227" s="147" customFormat="1" ht="59.25" customHeight="1">
      <c r="B179" s="151"/>
      <c r="C179" s="16">
        <v>28</v>
      </c>
      <c r="D179" s="16" t="s">
        <v>367</v>
      </c>
      <c r="E179" s="166" t="s">
        <v>368</v>
      </c>
      <c r="F179" s="167"/>
      <c r="G179" s="167"/>
      <c r="H179" s="167"/>
      <c r="I179" s="167"/>
      <c r="J179" s="168">
        <v>69000</v>
      </c>
      <c r="K179" s="168">
        <v>69000</v>
      </c>
      <c r="L179" s="60" t="s">
        <v>343</v>
      </c>
      <c r="M179" s="169">
        <v>43101</v>
      </c>
      <c r="N179" s="170"/>
      <c r="O179" s="32" t="s">
        <v>143</v>
      </c>
      <c r="P179" s="178"/>
      <c r="Q179" s="155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6"/>
      <c r="GI179" s="156"/>
      <c r="GJ179" s="156"/>
      <c r="GK179" s="156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6"/>
      <c r="GW179" s="156"/>
      <c r="GX179" s="156"/>
      <c r="GY179" s="156"/>
      <c r="GZ179" s="156"/>
      <c r="HA179" s="156"/>
      <c r="HB179" s="156"/>
      <c r="HC179" s="156"/>
      <c r="HD179" s="156"/>
      <c r="HE179" s="156"/>
      <c r="HF179" s="156"/>
      <c r="HG179" s="156"/>
      <c r="HH179" s="156"/>
      <c r="HI179" s="156"/>
      <c r="HJ179" s="156"/>
      <c r="HK179" s="156"/>
      <c r="HL179" s="156"/>
      <c r="HM179" s="156"/>
      <c r="HN179" s="156"/>
      <c r="HO179" s="156"/>
      <c r="HP179" s="156"/>
      <c r="HQ179" s="156"/>
      <c r="HR179" s="156"/>
      <c r="HS179" s="154"/>
    </row>
    <row r="180" spans="1:227" s="147" customFormat="1" ht="56.25">
      <c r="B180" s="151"/>
      <c r="C180" s="16">
        <v>29</v>
      </c>
      <c r="D180" s="16" t="s">
        <v>369</v>
      </c>
      <c r="E180" s="166" t="s">
        <v>387</v>
      </c>
      <c r="F180" s="167"/>
      <c r="G180" s="167"/>
      <c r="H180" s="167"/>
      <c r="I180" s="167"/>
      <c r="J180" s="168">
        <v>71000</v>
      </c>
      <c r="K180" s="168">
        <v>71000</v>
      </c>
      <c r="L180" s="60" t="s">
        <v>343</v>
      </c>
      <c r="M180" s="169">
        <v>43101</v>
      </c>
      <c r="N180" s="170"/>
      <c r="O180" s="32" t="s">
        <v>143</v>
      </c>
      <c r="P180" s="178"/>
      <c r="Q180" s="155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6"/>
      <c r="FU180" s="156"/>
      <c r="FV180" s="156"/>
      <c r="FW180" s="156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6"/>
      <c r="GI180" s="156"/>
      <c r="GJ180" s="156"/>
      <c r="GK180" s="156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6"/>
      <c r="GW180" s="156"/>
      <c r="GX180" s="156"/>
      <c r="GY180" s="156"/>
      <c r="GZ180" s="156"/>
      <c r="HA180" s="156"/>
      <c r="HB180" s="156"/>
      <c r="HC180" s="156"/>
      <c r="HD180" s="156"/>
      <c r="HE180" s="156"/>
      <c r="HF180" s="156"/>
      <c r="HG180" s="156"/>
      <c r="HH180" s="156"/>
      <c r="HI180" s="156"/>
      <c r="HJ180" s="156"/>
      <c r="HK180" s="156"/>
      <c r="HL180" s="156"/>
      <c r="HM180" s="156"/>
      <c r="HN180" s="156"/>
      <c r="HO180" s="156"/>
      <c r="HP180" s="156"/>
      <c r="HQ180" s="156"/>
      <c r="HR180" s="156"/>
      <c r="HS180" s="154"/>
    </row>
    <row r="181" spans="1:227" s="147" customFormat="1" ht="75.75" customHeight="1">
      <c r="B181" s="151"/>
      <c r="C181" s="16">
        <v>30</v>
      </c>
      <c r="D181" s="16" t="s">
        <v>370</v>
      </c>
      <c r="E181" s="166" t="s">
        <v>371</v>
      </c>
      <c r="F181" s="167"/>
      <c r="G181" s="167"/>
      <c r="H181" s="167"/>
      <c r="I181" s="167"/>
      <c r="J181" s="168">
        <v>68000</v>
      </c>
      <c r="K181" s="168">
        <v>68000</v>
      </c>
      <c r="L181" s="60" t="s">
        <v>343</v>
      </c>
      <c r="M181" s="169">
        <v>43101</v>
      </c>
      <c r="N181" s="170"/>
      <c r="O181" s="32" t="s">
        <v>143</v>
      </c>
      <c r="P181" s="148"/>
      <c r="Q181" s="155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6"/>
      <c r="FU181" s="156"/>
      <c r="FV181" s="156"/>
      <c r="FW181" s="156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6"/>
      <c r="GI181" s="156"/>
      <c r="GJ181" s="156"/>
      <c r="GK181" s="156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6"/>
      <c r="GW181" s="156"/>
      <c r="GX181" s="156"/>
      <c r="GY181" s="156"/>
      <c r="GZ181" s="156"/>
      <c r="HA181" s="156"/>
      <c r="HB181" s="156"/>
      <c r="HC181" s="156"/>
      <c r="HD181" s="156"/>
      <c r="HE181" s="156"/>
      <c r="HF181" s="156"/>
      <c r="HG181" s="156"/>
      <c r="HH181" s="156"/>
      <c r="HI181" s="156"/>
      <c r="HJ181" s="156"/>
      <c r="HK181" s="156"/>
      <c r="HL181" s="156"/>
      <c r="HM181" s="156"/>
      <c r="HN181" s="156"/>
      <c r="HO181" s="156"/>
      <c r="HP181" s="156"/>
      <c r="HQ181" s="156"/>
      <c r="HR181" s="156"/>
      <c r="HS181" s="154"/>
    </row>
    <row r="182" spans="1:227" s="147" customFormat="1" ht="83.25" customHeight="1">
      <c r="B182" s="151"/>
      <c r="C182" s="16">
        <v>31</v>
      </c>
      <c r="D182" s="16" t="s">
        <v>372</v>
      </c>
      <c r="E182" s="166" t="s">
        <v>373</v>
      </c>
      <c r="F182" s="167"/>
      <c r="G182" s="167"/>
      <c r="H182" s="167"/>
      <c r="I182" s="167"/>
      <c r="J182" s="168">
        <v>72000</v>
      </c>
      <c r="K182" s="168">
        <v>72000</v>
      </c>
      <c r="L182" s="60" t="s">
        <v>343</v>
      </c>
      <c r="M182" s="169">
        <v>43101</v>
      </c>
      <c r="N182" s="170"/>
      <c r="O182" s="32" t="s">
        <v>143</v>
      </c>
      <c r="P182" s="148"/>
      <c r="Q182" s="155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6"/>
      <c r="FU182" s="156"/>
      <c r="FV182" s="156"/>
      <c r="FW182" s="156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6"/>
      <c r="GI182" s="156"/>
      <c r="GJ182" s="156"/>
      <c r="GK182" s="156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6"/>
      <c r="GW182" s="156"/>
      <c r="GX182" s="156"/>
      <c r="GY182" s="156"/>
      <c r="GZ182" s="156"/>
      <c r="HA182" s="156"/>
      <c r="HB182" s="156"/>
      <c r="HC182" s="156"/>
      <c r="HD182" s="156"/>
      <c r="HE182" s="156"/>
      <c r="HF182" s="156"/>
      <c r="HG182" s="156"/>
      <c r="HH182" s="156"/>
      <c r="HI182" s="156"/>
      <c r="HJ182" s="156"/>
      <c r="HK182" s="156"/>
      <c r="HL182" s="156"/>
      <c r="HM182" s="156"/>
      <c r="HN182" s="156"/>
      <c r="HO182" s="156"/>
      <c r="HP182" s="156"/>
      <c r="HQ182" s="156"/>
      <c r="HR182" s="156"/>
      <c r="HS182" s="154"/>
    </row>
    <row r="183" spans="1:227" s="147" customFormat="1" ht="56.25">
      <c r="B183" s="151"/>
      <c r="C183" s="16">
        <v>32</v>
      </c>
      <c r="D183" s="16" t="s">
        <v>374</v>
      </c>
      <c r="E183" s="166" t="s">
        <v>351</v>
      </c>
      <c r="F183" s="167"/>
      <c r="G183" s="167"/>
      <c r="H183" s="167"/>
      <c r="I183" s="167"/>
      <c r="J183" s="168">
        <v>165000</v>
      </c>
      <c r="K183" s="168">
        <v>165000</v>
      </c>
      <c r="L183" s="60" t="s">
        <v>343</v>
      </c>
      <c r="M183" s="169">
        <v>43101</v>
      </c>
      <c r="N183" s="170"/>
      <c r="O183" s="32" t="s">
        <v>143</v>
      </c>
      <c r="P183" s="148"/>
      <c r="Q183" s="155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6"/>
      <c r="FG183" s="156"/>
      <c r="FH183" s="156"/>
      <c r="FI183" s="156"/>
      <c r="FJ183" s="156"/>
      <c r="FK183" s="156"/>
      <c r="FL183" s="156"/>
      <c r="FM183" s="156"/>
      <c r="FN183" s="156"/>
      <c r="FO183" s="156"/>
      <c r="FP183" s="156"/>
      <c r="FQ183" s="156"/>
      <c r="FR183" s="156"/>
      <c r="FS183" s="156"/>
      <c r="FT183" s="156"/>
      <c r="FU183" s="156"/>
      <c r="FV183" s="156"/>
      <c r="FW183" s="156"/>
      <c r="FX183" s="156"/>
      <c r="FY183" s="156"/>
      <c r="FZ183" s="156"/>
      <c r="GA183" s="156"/>
      <c r="GB183" s="156"/>
      <c r="GC183" s="156"/>
      <c r="GD183" s="156"/>
      <c r="GE183" s="156"/>
      <c r="GF183" s="156"/>
      <c r="GG183" s="156"/>
      <c r="GH183" s="156"/>
      <c r="GI183" s="156"/>
      <c r="GJ183" s="156"/>
      <c r="GK183" s="156"/>
      <c r="GL183" s="156"/>
      <c r="GM183" s="156"/>
      <c r="GN183" s="156"/>
      <c r="GO183" s="156"/>
      <c r="GP183" s="156"/>
      <c r="GQ183" s="156"/>
      <c r="GR183" s="156"/>
      <c r="GS183" s="156"/>
      <c r="GT183" s="156"/>
      <c r="GU183" s="156"/>
      <c r="GV183" s="156"/>
      <c r="GW183" s="156"/>
      <c r="GX183" s="156"/>
      <c r="GY183" s="156"/>
      <c r="GZ183" s="156"/>
      <c r="HA183" s="156"/>
      <c r="HB183" s="156"/>
      <c r="HC183" s="156"/>
      <c r="HD183" s="156"/>
      <c r="HE183" s="156"/>
      <c r="HF183" s="156"/>
      <c r="HG183" s="156"/>
      <c r="HH183" s="156"/>
      <c r="HI183" s="156"/>
      <c r="HJ183" s="156"/>
      <c r="HK183" s="156"/>
      <c r="HL183" s="156"/>
      <c r="HM183" s="156"/>
      <c r="HN183" s="156"/>
      <c r="HO183" s="156"/>
      <c r="HP183" s="156"/>
      <c r="HQ183" s="156"/>
      <c r="HR183" s="156"/>
      <c r="HS183" s="154"/>
    </row>
    <row r="184" spans="1:227" s="147" customFormat="1" ht="56.25">
      <c r="B184" s="151"/>
      <c r="C184" s="16">
        <v>33</v>
      </c>
      <c r="D184" s="16" t="s">
        <v>375</v>
      </c>
      <c r="E184" s="166" t="s">
        <v>364</v>
      </c>
      <c r="F184" s="167"/>
      <c r="G184" s="167"/>
      <c r="H184" s="167"/>
      <c r="I184" s="167"/>
      <c r="J184" s="168">
        <v>100800</v>
      </c>
      <c r="K184" s="168">
        <v>100800</v>
      </c>
      <c r="L184" s="60" t="s">
        <v>343</v>
      </c>
      <c r="M184" s="169">
        <v>43101</v>
      </c>
      <c r="N184" s="170"/>
      <c r="O184" s="32" t="s">
        <v>143</v>
      </c>
      <c r="P184" s="148"/>
      <c r="Q184" s="155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6"/>
      <c r="FU184" s="156"/>
      <c r="FV184" s="156"/>
      <c r="FW184" s="156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6"/>
      <c r="GI184" s="156"/>
      <c r="GJ184" s="156"/>
      <c r="GK184" s="156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6"/>
      <c r="GW184" s="156"/>
      <c r="GX184" s="156"/>
      <c r="GY184" s="156"/>
      <c r="GZ184" s="156"/>
      <c r="HA184" s="156"/>
      <c r="HB184" s="156"/>
      <c r="HC184" s="156"/>
      <c r="HD184" s="156"/>
      <c r="HE184" s="156"/>
      <c r="HF184" s="156"/>
      <c r="HG184" s="156"/>
      <c r="HH184" s="156"/>
      <c r="HI184" s="156"/>
      <c r="HJ184" s="156"/>
      <c r="HK184" s="156"/>
      <c r="HL184" s="156"/>
      <c r="HM184" s="156"/>
      <c r="HN184" s="156"/>
      <c r="HO184" s="156"/>
      <c r="HP184" s="156"/>
      <c r="HQ184" s="156"/>
      <c r="HR184" s="156"/>
      <c r="HS184" s="154"/>
    </row>
    <row r="185" spans="1:227" s="147" customFormat="1" ht="50.25" customHeight="1">
      <c r="B185" s="151"/>
      <c r="C185" s="16">
        <v>34</v>
      </c>
      <c r="D185" s="16" t="s">
        <v>376</v>
      </c>
      <c r="E185" s="166" t="s">
        <v>377</v>
      </c>
      <c r="F185" s="167"/>
      <c r="G185" s="167"/>
      <c r="H185" s="167"/>
      <c r="I185" s="167"/>
      <c r="J185" s="168">
        <v>72000</v>
      </c>
      <c r="K185" s="168">
        <v>72000</v>
      </c>
      <c r="L185" s="60" t="s">
        <v>343</v>
      </c>
      <c r="M185" s="169">
        <v>43101</v>
      </c>
      <c r="N185" s="170"/>
      <c r="O185" s="32" t="s">
        <v>143</v>
      </c>
      <c r="P185" s="148"/>
      <c r="Q185" s="155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6"/>
      <c r="FU185" s="156"/>
      <c r="FV185" s="156"/>
      <c r="FW185" s="156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6"/>
      <c r="GI185" s="156"/>
      <c r="GJ185" s="156"/>
      <c r="GK185" s="156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6"/>
      <c r="GW185" s="156"/>
      <c r="GX185" s="156"/>
      <c r="GY185" s="156"/>
      <c r="GZ185" s="156"/>
      <c r="HA185" s="156"/>
      <c r="HB185" s="156"/>
      <c r="HC185" s="156"/>
      <c r="HD185" s="156"/>
      <c r="HE185" s="156"/>
      <c r="HF185" s="156"/>
      <c r="HG185" s="156"/>
      <c r="HH185" s="156"/>
      <c r="HI185" s="156"/>
      <c r="HJ185" s="156"/>
      <c r="HK185" s="156"/>
      <c r="HL185" s="156"/>
      <c r="HM185" s="156"/>
      <c r="HN185" s="156"/>
      <c r="HO185" s="156"/>
      <c r="HP185" s="156"/>
      <c r="HQ185" s="156"/>
      <c r="HR185" s="156"/>
      <c r="HS185" s="154"/>
    </row>
    <row r="186" spans="1:227" s="147" customFormat="1" ht="60" customHeight="1">
      <c r="B186" s="151"/>
      <c r="C186" s="16">
        <v>35</v>
      </c>
      <c r="D186" s="16" t="s">
        <v>378</v>
      </c>
      <c r="E186" s="166" t="s">
        <v>353</v>
      </c>
      <c r="F186" s="167"/>
      <c r="G186" s="167"/>
      <c r="H186" s="167"/>
      <c r="I186" s="167"/>
      <c r="J186" s="168">
        <v>64800</v>
      </c>
      <c r="K186" s="168">
        <v>64800</v>
      </c>
      <c r="L186" s="60" t="s">
        <v>343</v>
      </c>
      <c r="M186" s="169">
        <v>43101</v>
      </c>
      <c r="N186" s="170"/>
      <c r="O186" s="32" t="s">
        <v>143</v>
      </c>
      <c r="P186" s="148"/>
      <c r="Q186" s="155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4"/>
    </row>
    <row r="187" spans="1:227" s="147" customFormat="1" ht="69" customHeight="1">
      <c r="B187" s="151"/>
      <c r="C187" s="16">
        <v>36</v>
      </c>
      <c r="D187" s="16" t="s">
        <v>379</v>
      </c>
      <c r="E187" s="166" t="s">
        <v>373</v>
      </c>
      <c r="F187" s="167"/>
      <c r="G187" s="167"/>
      <c r="H187" s="167"/>
      <c r="I187" s="167"/>
      <c r="J187" s="168">
        <v>7928202</v>
      </c>
      <c r="K187" s="168">
        <v>7928202</v>
      </c>
      <c r="L187" s="60" t="s">
        <v>343</v>
      </c>
      <c r="M187" s="169">
        <v>43101</v>
      </c>
      <c r="N187" s="170"/>
      <c r="O187" s="32" t="s">
        <v>143</v>
      </c>
      <c r="P187" s="148"/>
      <c r="Q187" s="155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4"/>
    </row>
    <row r="188" spans="1:227" s="147" customFormat="1" ht="56.25">
      <c r="B188" s="151"/>
      <c r="C188" s="16">
        <v>37</v>
      </c>
      <c r="D188" s="16" t="s">
        <v>380</v>
      </c>
      <c r="E188" s="166" t="s">
        <v>388</v>
      </c>
      <c r="F188" s="167"/>
      <c r="G188" s="167"/>
      <c r="H188" s="167"/>
      <c r="I188" s="167"/>
      <c r="J188" s="168">
        <v>180534</v>
      </c>
      <c r="K188" s="168">
        <v>180534</v>
      </c>
      <c r="L188" s="60" t="s">
        <v>343</v>
      </c>
      <c r="M188" s="169">
        <v>43101</v>
      </c>
      <c r="N188" s="170"/>
      <c r="O188" s="32" t="s">
        <v>143</v>
      </c>
      <c r="P188" s="148"/>
      <c r="Q188" s="155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4"/>
    </row>
    <row r="189" spans="1:227" s="147" customFormat="1" ht="63.75" customHeight="1">
      <c r="B189" s="151"/>
      <c r="C189" s="16">
        <v>38</v>
      </c>
      <c r="D189" s="16" t="s">
        <v>381</v>
      </c>
      <c r="E189" s="166" t="s">
        <v>382</v>
      </c>
      <c r="F189" s="167"/>
      <c r="G189" s="167"/>
      <c r="H189" s="167"/>
      <c r="I189" s="167"/>
      <c r="J189" s="168">
        <v>22952</v>
      </c>
      <c r="K189" s="168">
        <v>22952</v>
      </c>
      <c r="L189" s="60" t="s">
        <v>343</v>
      </c>
      <c r="M189" s="169">
        <v>43101</v>
      </c>
      <c r="N189" s="170"/>
      <c r="O189" s="32" t="s">
        <v>143</v>
      </c>
      <c r="P189" s="148"/>
      <c r="Q189" s="155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6"/>
      <c r="FU189" s="156"/>
      <c r="FV189" s="156"/>
      <c r="FW189" s="156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6"/>
      <c r="GI189" s="156"/>
      <c r="GJ189" s="156"/>
      <c r="GK189" s="156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6"/>
      <c r="GW189" s="156"/>
      <c r="GX189" s="156"/>
      <c r="GY189" s="156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56"/>
      <c r="HK189" s="156"/>
      <c r="HL189" s="156"/>
      <c r="HM189" s="156"/>
      <c r="HN189" s="156"/>
      <c r="HO189" s="156"/>
      <c r="HP189" s="156"/>
      <c r="HQ189" s="156"/>
      <c r="HR189" s="156"/>
      <c r="HS189" s="154"/>
    </row>
    <row r="190" spans="1:227" s="165" customFormat="1" ht="15" customHeight="1">
      <c r="B190" s="159"/>
      <c r="C190" s="159"/>
      <c r="D190" s="160" t="s">
        <v>176</v>
      </c>
      <c r="E190" s="159"/>
      <c r="F190" s="159"/>
      <c r="G190" s="159"/>
      <c r="H190" s="159"/>
      <c r="I190" s="159"/>
      <c r="J190" s="159">
        <f>SUM(J152:J189)</f>
        <v>14291566</v>
      </c>
      <c r="K190" s="159">
        <f>SUM(K152:K189)</f>
        <v>14176499</v>
      </c>
      <c r="L190" s="159"/>
      <c r="M190" s="160"/>
      <c r="N190" s="161"/>
      <c r="O190" s="161"/>
      <c r="P190" s="179"/>
      <c r="Q190" s="162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4"/>
    </row>
    <row r="191" spans="1:227" s="147" customFormat="1" ht="15.75" customHeight="1">
      <c r="B191" s="151"/>
      <c r="C191" s="151"/>
      <c r="D191" s="150"/>
      <c r="E191" s="151"/>
      <c r="F191" s="151"/>
      <c r="G191" s="151"/>
      <c r="H191" s="151"/>
      <c r="I191" s="151"/>
      <c r="J191" s="151">
        <f>J190+J151+J149+J145+J143+J140+J138+J130+J125+J112+J109+J107+J104+J96+J93+J90+J84+J81+J75+J72+J68+J65+J60+J57+J52+J49+J46+J42+J26+J24+J15+J10</f>
        <v>235586204.91</v>
      </c>
      <c r="K191" s="151">
        <f>K190+K151+K149+K145+K143+K140+K138+K130+K125+K112+K109+K107+K104+K96+K93+K90+K84+K81+K75+K72+K68+K65+K60+K57+K52+K49+K46+K42+K26+K24+K15+K10</f>
        <v>100589719.52</v>
      </c>
      <c r="L191" s="151"/>
      <c r="M191" s="152"/>
      <c r="N191" s="152"/>
      <c r="O191" s="152"/>
      <c r="P191" s="148"/>
      <c r="Q191" s="155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6"/>
      <c r="FU191" s="156"/>
      <c r="FV191" s="156"/>
      <c r="FW191" s="156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6"/>
      <c r="GI191" s="156"/>
      <c r="GJ191" s="156"/>
      <c r="GK191" s="156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6"/>
      <c r="GW191" s="156"/>
      <c r="GX191" s="156"/>
      <c r="GY191" s="156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56"/>
      <c r="HK191" s="156"/>
      <c r="HL191" s="156"/>
      <c r="HM191" s="156"/>
      <c r="HN191" s="156"/>
      <c r="HO191" s="156"/>
      <c r="HP191" s="156"/>
      <c r="HQ191" s="156"/>
      <c r="HR191" s="156"/>
      <c r="HS191" s="154"/>
    </row>
    <row r="192" spans="1:227" s="147" customFormat="1">
      <c r="A192" s="180"/>
      <c r="B192" s="181"/>
      <c r="C192" s="182"/>
      <c r="D192" s="183"/>
      <c r="E192" s="182"/>
      <c r="F192" s="182"/>
      <c r="G192" s="182"/>
      <c r="H192" s="182"/>
      <c r="I192" s="182"/>
      <c r="J192" s="182"/>
      <c r="K192" s="182"/>
      <c r="L192" s="182"/>
      <c r="M192" s="184"/>
      <c r="N192" s="184"/>
      <c r="O192" s="184"/>
      <c r="P192" s="185"/>
      <c r="Q192" s="155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56"/>
      <c r="HN192" s="156"/>
      <c r="HO192" s="156"/>
      <c r="HP192" s="156"/>
      <c r="HQ192" s="156"/>
      <c r="HR192" s="156"/>
      <c r="HS192" s="154"/>
    </row>
    <row r="193" spans="1:227" s="147" customFormat="1" ht="15.75" customHeight="1">
      <c r="A193" s="180"/>
      <c r="B193" s="156"/>
      <c r="C193" s="186"/>
      <c r="D193" s="187"/>
      <c r="E193" s="186"/>
      <c r="F193" s="186"/>
      <c r="G193" s="186"/>
      <c r="H193" s="186"/>
      <c r="I193" s="186"/>
      <c r="J193" s="186"/>
      <c r="K193" s="186"/>
      <c r="L193" s="186"/>
      <c r="M193" s="188"/>
      <c r="N193" s="188"/>
      <c r="O193" s="188"/>
      <c r="P193" s="149"/>
      <c r="Q193" s="155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6"/>
      <c r="GW193" s="156"/>
      <c r="GX193" s="156"/>
      <c r="GY193" s="156"/>
      <c r="GZ193" s="156"/>
      <c r="HA193" s="156"/>
      <c r="HB193" s="156"/>
      <c r="HC193" s="156"/>
      <c r="HD193" s="156"/>
      <c r="HE193" s="156"/>
      <c r="HF193" s="156"/>
      <c r="HG193" s="156"/>
      <c r="HH193" s="156"/>
      <c r="HI193" s="156"/>
      <c r="HJ193" s="156"/>
      <c r="HK193" s="156"/>
      <c r="HL193" s="156"/>
      <c r="HM193" s="156"/>
      <c r="HN193" s="156"/>
      <c r="HO193" s="156"/>
      <c r="HP193" s="156"/>
      <c r="HQ193" s="156"/>
      <c r="HR193" s="156"/>
      <c r="HS193" s="154"/>
    </row>
    <row r="194" spans="1:227" s="147" customFormat="1">
      <c r="A194" s="180"/>
      <c r="B194" s="156"/>
      <c r="C194" s="186"/>
      <c r="D194" s="187"/>
      <c r="E194" s="186"/>
      <c r="F194" s="189" t="s">
        <v>241</v>
      </c>
      <c r="G194" s="186"/>
      <c r="H194" s="186"/>
      <c r="I194" s="186"/>
      <c r="J194" s="186"/>
      <c r="K194" s="186"/>
      <c r="L194" s="186"/>
      <c r="M194" s="188"/>
      <c r="N194" s="188"/>
      <c r="O194" s="188"/>
      <c r="P194" s="149"/>
      <c r="Q194" s="155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156"/>
      <c r="FN194" s="156"/>
      <c r="FO194" s="156"/>
      <c r="FP194" s="156"/>
      <c r="FQ194" s="156"/>
      <c r="FR194" s="156"/>
      <c r="FS194" s="156"/>
      <c r="FT194" s="156"/>
      <c r="FU194" s="156"/>
      <c r="FV194" s="156"/>
      <c r="FW194" s="156"/>
      <c r="FX194" s="156"/>
      <c r="FY194" s="156"/>
      <c r="FZ194" s="156"/>
      <c r="GA194" s="156"/>
      <c r="GB194" s="156"/>
      <c r="GC194" s="156"/>
      <c r="GD194" s="156"/>
      <c r="GE194" s="156"/>
      <c r="GF194" s="156"/>
      <c r="GG194" s="156"/>
      <c r="GH194" s="156"/>
      <c r="GI194" s="156"/>
      <c r="GJ194" s="156"/>
      <c r="GK194" s="156"/>
      <c r="GL194" s="156"/>
      <c r="GM194" s="156"/>
      <c r="GN194" s="156"/>
      <c r="GO194" s="156"/>
      <c r="GP194" s="156"/>
      <c r="GQ194" s="156"/>
      <c r="GR194" s="156"/>
      <c r="GS194" s="156"/>
      <c r="GT194" s="156"/>
      <c r="GU194" s="156"/>
      <c r="GV194" s="156"/>
      <c r="GW194" s="156"/>
      <c r="GX194" s="156"/>
      <c r="GY194" s="156"/>
      <c r="GZ194" s="156"/>
      <c r="HA194" s="156"/>
      <c r="HB194" s="156"/>
      <c r="HC194" s="156"/>
      <c r="HD194" s="156"/>
      <c r="HE194" s="156"/>
      <c r="HF194" s="156"/>
      <c r="HG194" s="156"/>
      <c r="HH194" s="156"/>
      <c r="HI194" s="156"/>
      <c r="HJ194" s="156"/>
      <c r="HK194" s="156"/>
      <c r="HL194" s="156"/>
      <c r="HM194" s="156"/>
      <c r="HN194" s="156"/>
      <c r="HO194" s="156"/>
      <c r="HP194" s="156"/>
      <c r="HQ194" s="156"/>
      <c r="HR194" s="156"/>
      <c r="HS194" s="154"/>
    </row>
    <row r="195" spans="1:227" ht="8.25" customHeight="1"/>
    <row r="197" spans="1:227" hidden="1"/>
    <row r="198" spans="1:227" hidden="1"/>
  </sheetData>
  <mergeCells count="1">
    <mergeCell ref="B2:P2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2023-01-17T10:48:24Z</dcterms:modified>
</cp:coreProperties>
</file>