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Лист1!$B$1:$M$197</definedName>
  </definedNames>
  <calcPr calcId="124519"/>
</workbook>
</file>

<file path=xl/calcChain.xml><?xml version="1.0" encoding="utf-8"?>
<calcChain xmlns="http://schemas.openxmlformats.org/spreadsheetml/2006/main">
  <c r="H190" i="1"/>
  <c r="G190"/>
  <c r="I81"/>
  <c r="G46"/>
  <c r="G10"/>
  <c r="G65" l="1"/>
  <c r="H42"/>
  <c r="G72" l="1"/>
  <c r="H125"/>
  <c r="G125"/>
  <c r="G57"/>
  <c r="H112"/>
  <c r="H49"/>
  <c r="G49"/>
  <c r="H60"/>
  <c r="I60"/>
  <c r="G60"/>
  <c r="H46"/>
  <c r="I46"/>
  <c r="H24"/>
  <c r="I24"/>
  <c r="G24"/>
  <c r="H26"/>
  <c r="G26"/>
  <c r="H145"/>
  <c r="I145"/>
  <c r="G145"/>
  <c r="H15"/>
  <c r="G15"/>
  <c r="H151"/>
  <c r="G151"/>
  <c r="H149"/>
  <c r="I149"/>
  <c r="G149"/>
  <c r="I130"/>
  <c r="H130"/>
  <c r="I143"/>
  <c r="H143"/>
  <c r="G143"/>
  <c r="H10"/>
  <c r="I10"/>
  <c r="I15"/>
  <c r="I138"/>
  <c r="H138"/>
  <c r="H140"/>
  <c r="I140"/>
  <c r="G140"/>
  <c r="G138"/>
  <c r="G130"/>
  <c r="I125"/>
  <c r="I112"/>
  <c r="G112"/>
  <c r="G109"/>
  <c r="I109"/>
  <c r="H109"/>
  <c r="H107"/>
  <c r="I107"/>
  <c r="G107"/>
  <c r="H104"/>
  <c r="I104"/>
  <c r="G104"/>
  <c r="H96"/>
  <c r="I96"/>
  <c r="G96"/>
  <c r="H93"/>
  <c r="I93"/>
  <c r="G93"/>
  <c r="H90"/>
  <c r="I90"/>
  <c r="G90"/>
  <c r="H84"/>
  <c r="I84"/>
  <c r="G84"/>
  <c r="H81"/>
  <c r="G81"/>
  <c r="H75"/>
  <c r="I75"/>
  <c r="G75"/>
  <c r="H72"/>
  <c r="I72"/>
  <c r="H68"/>
  <c r="I68"/>
  <c r="G68"/>
  <c r="H57"/>
  <c r="I57"/>
  <c r="H65"/>
  <c r="I65"/>
  <c r="H52"/>
  <c r="I52"/>
  <c r="G52"/>
  <c r="I49"/>
  <c r="I42"/>
  <c r="G42"/>
  <c r="H191" l="1"/>
  <c r="G191"/>
</calcChain>
</file>

<file path=xl/sharedStrings.xml><?xml version="1.0" encoding="utf-8"?>
<sst xmlns="http://schemas.openxmlformats.org/spreadsheetml/2006/main" count="718" uniqueCount="392">
  <si>
    <t xml:space="preserve">Наименование 
  недвижимого
имущества
</t>
  </si>
  <si>
    <t xml:space="preserve">Адрес
(местоположение) недвижимого имущества
</t>
  </si>
  <si>
    <t>Кадастровый номер муниципального недвижимого имущества</t>
  </si>
  <si>
    <t>Реквизиты документов -оснований возникновения (прекращения) права муниципальной собственности на недвижимое имуществ</t>
  </si>
  <si>
    <t>Сведения о правообладателе муниципального недвижимого имуществе</t>
  </si>
  <si>
    <t>Здание интерната</t>
  </si>
  <si>
    <t>Здание школы</t>
  </si>
  <si>
    <t>Хоз. корпус</t>
  </si>
  <si>
    <t>Жилой дом</t>
  </si>
  <si>
    <t>Сад</t>
  </si>
  <si>
    <t>Земельный участок</t>
  </si>
  <si>
    <t>Курская область, Б-Солдатский района, с. Б-Солдатское ул. Кооперативная дом №13.</t>
  </si>
  <si>
    <t>/-/</t>
  </si>
  <si>
    <t>ул. Почтовая</t>
  </si>
  <si>
    <t>-</t>
  </si>
  <si>
    <t>46:02:010102:256</t>
  </si>
  <si>
    <t>04.04.2006г.</t>
  </si>
  <si>
    <t>Курская область, Б-Солдатский район, с. Волоконск</t>
  </si>
  <si>
    <t>04.04.2006г</t>
  </si>
  <si>
    <t>Постановление Главы Администрации Большесолдатского района Курской области № 124</t>
  </si>
  <si>
    <t>Здание школы №1</t>
  </si>
  <si>
    <t>Здание школы №2</t>
  </si>
  <si>
    <t>Свинарник</t>
  </si>
  <si>
    <t>Туалет</t>
  </si>
  <si>
    <t>Складское помещение</t>
  </si>
  <si>
    <t>Здание средней школы</t>
  </si>
  <si>
    <t>Благоустройство</t>
  </si>
  <si>
    <t>Выгреб</t>
  </si>
  <si>
    <t>ЛЭП 0,4 кв</t>
  </si>
  <si>
    <t>ЛЭП 10кв</t>
  </si>
  <si>
    <t>Малые формы</t>
  </si>
  <si>
    <t>Пожарный резервуар</t>
  </si>
  <si>
    <t>Сети водоснабжения</t>
  </si>
  <si>
    <t>Сети канализации</t>
  </si>
  <si>
    <t>Спорт. ядро</t>
  </si>
  <si>
    <t>Теплосеть</t>
  </si>
  <si>
    <t>Водонапорная башня</t>
  </si>
  <si>
    <t>КТП 250-10/04</t>
  </si>
  <si>
    <t>Насосная станция</t>
  </si>
  <si>
    <t>Курская область, Б-Солдатский района,  с. Розгребли</t>
  </si>
  <si>
    <t>Постановление Главы Администрации Большесолдатского района Курской области № 138</t>
  </si>
  <si>
    <t>МКОУ  «Розгребельская средняя общеобразовательная школа»</t>
  </si>
  <si>
    <t>Свинокомплекс</t>
  </si>
  <si>
    <t>Курская область, Б-Солдатский район, с. Малый Каменец</t>
  </si>
  <si>
    <t>46:02:12 05 01:0145</t>
  </si>
  <si>
    <t>Постановление Главы Администрации Большесолдатского района Курской области  № 141</t>
  </si>
  <si>
    <t>Курская область, Б-Солдатский район, с. Н-Гридино</t>
  </si>
  <si>
    <t>Постановление Главы Администрации Большесолдатского района Курской области  № 137</t>
  </si>
  <si>
    <t>Курская область, Б-Солдатский район, с. Любостань</t>
  </si>
  <si>
    <t>46:02:0601  03:143</t>
  </si>
  <si>
    <t>Постановление Главы Администрации Большесолдатского района Курской области  № 136</t>
  </si>
  <si>
    <t>Учебный корпус</t>
  </si>
  <si>
    <t>Спортивный зал</t>
  </si>
  <si>
    <t>Здание №2 мастерская</t>
  </si>
  <si>
    <t>Курская область, Б-Солдатский район, с. Любимовка</t>
  </si>
  <si>
    <t>Постановление Главы Администрации Большесолдатского района Курской области  № 135</t>
  </si>
  <si>
    <t>46:02:110202:167</t>
  </si>
  <si>
    <t>Постановление Главы Администрации Большесолдатского района Курской области  № 140</t>
  </si>
  <si>
    <t>Здание начальной школы</t>
  </si>
  <si>
    <t>Сарай</t>
  </si>
  <si>
    <t>Курская область, Б-Солдатский район, д. Саморядово</t>
  </si>
  <si>
    <t>Постановление Главы Администрации Большесолдатского района Курской области  № 139</t>
  </si>
  <si>
    <t>Курская область, Б-Солдатский район, д.Будище</t>
  </si>
  <si>
    <t>46:02:100401:109</t>
  </si>
  <si>
    <t>21.04.2006г.</t>
  </si>
  <si>
    <t>Постановление Главы Администрации Большесолдатского района Курской области  № 183</t>
  </si>
  <si>
    <t>Курская область,Большесолдатский район,д.Бирюковка</t>
  </si>
  <si>
    <t>46:02:10 01  01:131</t>
  </si>
  <si>
    <t>Постановление Главы Администрации Большесолдатского района Курской области  № 181</t>
  </si>
  <si>
    <t>Курская область,Б-Солдатский рн д.Извеково</t>
  </si>
  <si>
    <t>46:02:040302:0038</t>
  </si>
  <si>
    <t>28.04.2006г.</t>
  </si>
  <si>
    <t>Постановление Главы Администрации Большесолдатского района Курской области  № 185</t>
  </si>
  <si>
    <t>Курская область Б-Солдатский район с.Ржава</t>
  </si>
  <si>
    <t>Постановление Главы Администрации Большесолдатского района Курской области  № 184</t>
  </si>
  <si>
    <t>Курская область,Большесолдатский р-н,д.М-Колодезь</t>
  </si>
  <si>
    <t>Постановление Главы Администрации Большесолдатского района Курской области  № 187</t>
  </si>
  <si>
    <t>Подвал</t>
  </si>
  <si>
    <t>Постановление Главы Администрации Большесолдатского района Курской области  № 180</t>
  </si>
  <si>
    <t>«Косторнянская основная  общеобразовательная школа»</t>
  </si>
  <si>
    <t>307843,Курская областьБольшесолдатский район,д.Леоновка Школьная,1</t>
  </si>
  <si>
    <t>Постановление Главы Администрации Большесолдатского района Курской области  № 182</t>
  </si>
  <si>
    <t>Курская область,Большесолдатский район,с.Сула</t>
  </si>
  <si>
    <t>Постановление Главы Администрации Большесолдатского района Курской области  № 186</t>
  </si>
  <si>
    <t>Здание</t>
  </si>
  <si>
    <t>Курская область Б-Солдатский р-н с.Сторожевое</t>
  </si>
  <si>
    <t>20.04.2006г.</t>
  </si>
  <si>
    <t>Постановление Главы Администрации Большесолдатского района Курской области  № 178</t>
  </si>
  <si>
    <t>Курская область,Большесолдатский район, д, Шелеповка</t>
  </si>
  <si>
    <t>Постановление Главы Администрации Большесолдатского района Курской области  № 179</t>
  </si>
  <si>
    <t>Гараж</t>
  </si>
  <si>
    <t>Курская область, Б-Солдатский район, с. Б-Солдатс-кое</t>
  </si>
  <si>
    <t>26.06.2007г.</t>
  </si>
  <si>
    <t>Постановление Главы Администрации Большесолдатского района Курской области  № 287</t>
  </si>
  <si>
    <t xml:space="preserve">МУ «Централизованная бухгалтерия учреждений образования Большесолдатского района» </t>
  </si>
  <si>
    <t>307850,Курскаяобласть,Большесолдатский район с.Большое Солдатское,ул.Советская,79</t>
  </si>
  <si>
    <t>46:02:010102:268</t>
  </si>
  <si>
    <t>07.06.2012г</t>
  </si>
  <si>
    <t>Постановление Администрации Большесолдатского района Курской области №213</t>
  </si>
  <si>
    <t>МКОУДОД «Большесолдатский районный Дом детского творчества»</t>
  </si>
  <si>
    <t>Блочная котельная</t>
  </si>
  <si>
    <t>Здание «Детский сад на 140 мест»</t>
  </si>
  <si>
    <t>Хозблок</t>
  </si>
  <si>
    <t>Водопроводная сеть детсада</t>
  </si>
  <si>
    <t>Канализационная сеть детсада</t>
  </si>
  <si>
    <t>Линия наружного освещения детсада</t>
  </si>
  <si>
    <t>Ограждение</t>
  </si>
  <si>
    <t>Пожарные резервуары</t>
  </si>
  <si>
    <t>Теневые навесы</t>
  </si>
  <si>
    <t>Тепловая сеть детсада</t>
  </si>
  <si>
    <t>307850,Курскаяобласть,Большесолдатский район с.Большое Солдатское ул.Олимпийская, 2В</t>
  </si>
  <si>
    <t>46:02:010101:589</t>
  </si>
  <si>
    <t>31.01.2012г</t>
  </si>
  <si>
    <t>Постановление Администрации Большесолдатского района Курской области № 32</t>
  </si>
  <si>
    <t>МКДОУ «Большесолдатский  детский сад общеразвивающего вида с приоритет-ным осуще-ствлением деятельности по позна-вательно-речевому развитию детей» Большесолдатского района Курской области</t>
  </si>
  <si>
    <t>Здание дет.сада</t>
  </si>
  <si>
    <t>Курская обл. Б-Солдатский р-н  с.Любимовка</t>
  </si>
  <si>
    <t>14.04.2006г</t>
  </si>
  <si>
    <t>Постановление Главы Администрации Большесолдатского района Курской области  № 172</t>
  </si>
  <si>
    <t xml:space="preserve">МКДУ«Любимовский детский сад» </t>
  </si>
  <si>
    <t>Административное здание</t>
  </si>
  <si>
    <t>Здание для гаражей</t>
  </si>
  <si>
    <t>Тепловая сеть</t>
  </si>
  <si>
    <t>Часть административного здания Каб.№1</t>
  </si>
  <si>
    <t>Часть административного здания Каб.№</t>
  </si>
  <si>
    <t>Курская обл.   Б-Солдатский р-н  с. Большое Солдатское   ул. Мира,1</t>
  </si>
  <si>
    <t>Постановление  Администрации Большесолдатского района Курской области  № 435</t>
  </si>
  <si>
    <t>Здание Дома культуры</t>
  </si>
  <si>
    <t>Постановление Главы Администрации Большесолдатского района Курской области  № 144</t>
  </si>
  <si>
    <t>МКУК «Большесолдатский районный Дом народного творчества»</t>
  </si>
  <si>
    <t>Большое Солдатское    ул.Советская 55</t>
  </si>
  <si>
    <t>46:02:010102:266</t>
  </si>
  <si>
    <t>02.04.2009г</t>
  </si>
  <si>
    <t>Постановление Главы Администрации Большесолдатского района Курской области  № 90</t>
  </si>
  <si>
    <t xml:space="preserve">МКУ «Централизованная бухгалтерия учреждений культуры Большесолдатского района» </t>
  </si>
  <si>
    <t>Котельная</t>
  </si>
  <si>
    <t>12.05.2012г</t>
  </si>
  <si>
    <t>19.11.2013г</t>
  </si>
  <si>
    <t>Постановление  Администрации Большесолдатского района Курской области  № 454</t>
  </si>
  <si>
    <t>МКОУДОД «Большесолдатская  детская школа искусств»</t>
  </si>
  <si>
    <t>Курская обл, Большесолдатский р-н, д.Нижнее Гридино</t>
  </si>
  <si>
    <t>46:02:070201:213</t>
  </si>
  <si>
    <t>Администрация Большесолдатского района Курской области</t>
  </si>
  <si>
    <t>Курская обл, Большесолдатский р-н, с.Житень</t>
  </si>
  <si>
    <t>46:02:070101:96</t>
  </si>
  <si>
    <t>Курская обл, Большесолдатский р-н, п.Исаевский</t>
  </si>
  <si>
    <t>46:02:070301:51</t>
  </si>
  <si>
    <t>Водозаборная скважина д.Нижнее Гридино</t>
  </si>
  <si>
    <t>46:02:070201:148</t>
  </si>
  <si>
    <t>Гидротехническое сооружение пруда с.Житень</t>
  </si>
  <si>
    <t>46:02:090806:38</t>
  </si>
  <si>
    <t>3330,кв.м</t>
  </si>
  <si>
    <t>Гидротехническое сооружение пруда с.Немча</t>
  </si>
  <si>
    <t>46:02:040401:178</t>
  </si>
  <si>
    <t>657 кв.м</t>
  </si>
  <si>
    <t>Водонапорная башня с.Любостань, ул.Новоселовка</t>
  </si>
  <si>
    <t>Водопроводные сети от водозабора ул.Центральная с.Любостань</t>
  </si>
  <si>
    <t>Ограждение из профильной трубы</t>
  </si>
  <si>
    <t>Часть здания (Косторнянская школа)</t>
  </si>
  <si>
    <t>2015 г</t>
  </si>
  <si>
    <t>Постановление Главы Администрации Большесолдатского района Курской области от 13.01.2015г  № 6</t>
  </si>
  <si>
    <t>МКУК «Межпоселенческая библиотека Большесолдатского района» Курской области</t>
  </si>
  <si>
    <t>ИТОГО:</t>
  </si>
  <si>
    <t xml:space="preserve">    МКОУ «Большесолдатская средняя общеобразовательная школа»</t>
  </si>
  <si>
    <t>Постановление Главы Администрации Большесолдатского района Курской области № 129</t>
  </si>
  <si>
    <t>МКОУ                   «Сторожевская основная  общеобразовательная школа»</t>
  </si>
  <si>
    <t>_</t>
  </si>
  <si>
    <t xml:space="preserve">МКОУ«Волоконская средняя общеобразовательная школа имени Героя Советского Союза Александра </t>
  </si>
  <si>
    <t>46:02:020101:0080</t>
  </si>
  <si>
    <t>Курская область, Б-Солдатский район, с. Борщень,ул.Школьная,д.1</t>
  </si>
  <si>
    <t>46:02:020101:398</t>
  </si>
  <si>
    <t>Постановление Главы Администрации Большесолдатского района Курской области № 164</t>
  </si>
  <si>
    <t xml:space="preserve">МКОУ«Борщенская средняя общеобразовательная школа"  </t>
  </si>
  <si>
    <t>46:02:090502:73</t>
  </si>
  <si>
    <t>МКОУ«Мало-Каменская средняя общеобразовательная школа»</t>
  </si>
  <si>
    <t>Итого:</t>
  </si>
  <si>
    <t>МКОУ«Нижнегридинская средняя общеобразовательная школа»</t>
  </si>
  <si>
    <t>МКОУ«Любостанская средняя общеобразовательная школа»</t>
  </si>
  <si>
    <t>МКОУ«Любимовская   средняя общеобразовательная  школа»</t>
  </si>
  <si>
    <t>46:02:070202:114</t>
  </si>
  <si>
    <t>Курская область, Б-Солдатский район, с. Скородное</t>
  </si>
  <si>
    <t>МКОУ«Скороднянская средняя общеобразовательная школа»</t>
  </si>
  <si>
    <t>МКОУ«Саморядовская средняя общеобразовательная школа»</t>
  </si>
  <si>
    <t>МКОУ«Будищанская основная общеобразовательная школа»</t>
  </si>
  <si>
    <t>МКОУ«Бирюковская основная  общеобразовательная школа»</t>
  </si>
  <si>
    <t>МКОУ«Извековская  основная  общеобразовательная школа»</t>
  </si>
  <si>
    <t>МКОУ«Ржавская основная  общеобразовательная школа»</t>
  </si>
  <si>
    <t>МКОУ«Маховоколодезская основная общеобразовательная школа»</t>
  </si>
  <si>
    <t>Курская область,Большесолдатский р-н,д. Касторная</t>
  </si>
  <si>
    <t>МКОУ«Леоновская основная  общеобразовательная школа»</t>
  </si>
  <si>
    <t>46:02:06 03 02:84</t>
  </si>
  <si>
    <t>46:02:05 07 02:75</t>
  </si>
  <si>
    <t>46:02:01 03 01:65</t>
  </si>
  <si>
    <t>46:02:080301:65</t>
  </si>
  <si>
    <t xml:space="preserve">МОУ«Сулянская основная  общеобразовательная школа»  </t>
  </si>
  <si>
    <t>46:02:04 04 02:59</t>
  </si>
  <si>
    <t>46:02:12 02 02:57</t>
  </si>
  <si>
    <t>МОУ«Шелеповская начальная общеобразовательная школа»</t>
  </si>
  <si>
    <t>36,2</t>
  </si>
  <si>
    <t>29.12.2010г</t>
  </si>
  <si>
    <t>МКУ «Управление хозяйственного обслуживания»Большесолдатского района Курской области</t>
  </si>
  <si>
    <t>25.08.2010г.</t>
  </si>
  <si>
    <t>Здани Агрохимлаборатория</t>
  </si>
  <si>
    <t>Постановление  Администрации Большесолдатского района Курской области  №75</t>
  </si>
  <si>
    <t>46:02:010101:1556</t>
  </si>
  <si>
    <t>31.05.20006г.,15.03.2017г</t>
  </si>
  <si>
    <t>Управление финансов Администрации Большесолдатского района Курской области</t>
  </si>
  <si>
    <t>Постановление Главы Администрации Большесолдатского района Курской области  № 216, Регистрации права оперативное управление 46:02:010103:655-46/003/2017-2</t>
  </si>
  <si>
    <t xml:space="preserve">Здание школы </t>
  </si>
  <si>
    <t>Курская обл.,Б.Солдатский район,с.БольшоеСолдатское ул. Советская 49</t>
  </si>
  <si>
    <t>46:02:010102:262</t>
  </si>
  <si>
    <t>итого:</t>
  </si>
  <si>
    <t>307850,Курская область,с.Б.Солдатское, ул. Советская, 36</t>
  </si>
  <si>
    <t>ПостановлениеАдминистрации Б.Солдатского района Курской обл., № 190</t>
  </si>
  <si>
    <t>46:02:010103:1208</t>
  </si>
  <si>
    <t>Курская область,Большесолдатский район ,Д.1-я Косторная</t>
  </si>
  <si>
    <t>Сад        Земельный участок</t>
  </si>
  <si>
    <t>Транспортабельная котельная</t>
  </si>
  <si>
    <t>46:02:030202:77</t>
  </si>
  <si>
    <t>на праве постоянного (бесрочного) пользования</t>
  </si>
  <si>
    <t>Постановление Главы Администрации Большесолдатского района Курской области №69</t>
  </si>
  <si>
    <t>11.03.2016г.</t>
  </si>
  <si>
    <t>22.12.2016г.</t>
  </si>
  <si>
    <t>Постановление Главы Администрации Большесолдатского района Курской области №415</t>
  </si>
  <si>
    <t>на праве оперативного управления</t>
  </si>
  <si>
    <t>46:02:030202:118</t>
  </si>
  <si>
    <t>46:02:12 03 01:39</t>
  </si>
  <si>
    <t>Свидетельство о гос. регистрации 46 АП№104608    от 14.02.2014г</t>
  </si>
  <si>
    <t>Водопроводная сеть д.Нижнее Гридино</t>
  </si>
  <si>
    <t>Свидетельство о гос. регистрации 46 АП№078792 от 14.02.2014г</t>
  </si>
  <si>
    <t>Водопроводная сеть с.Житень</t>
  </si>
  <si>
    <t>Водопроводная сеть п.Исаевский</t>
  </si>
  <si>
    <t>Свидетельство о гос. регистрации 46 АП№078793 от 14.02.2014г</t>
  </si>
  <si>
    <t>Свидетельство о гос. регистрации 46 АП№104609 от 14.02.2014г</t>
  </si>
  <si>
    <t>Свидетельство о гос. регистрации 46 АЛ№002725 от 11.04.2012г</t>
  </si>
  <si>
    <t>Курская обл, Большесолдатский р-н,с.Немча</t>
  </si>
  <si>
    <t>Свидетельство о гос. регистрации 46 АП№07875 от 14.02.2014г</t>
  </si>
  <si>
    <t>Курская обл, Большесолдатский р-н,С.Любостань</t>
  </si>
  <si>
    <t>Курская обл, Большесолдатский р-н,С.Большое Солдатское</t>
  </si>
  <si>
    <t>С. Большое Солдатское,Ул. Кооперативная 21</t>
  </si>
  <si>
    <t>Постановление Администрации Большесолдатского района Курской области  №8а от 20января 2016г.</t>
  </si>
  <si>
    <t xml:space="preserve"> </t>
  </si>
  <si>
    <t>МКОУ "Борщенская начальная еобразовательная школа"</t>
  </si>
  <si>
    <t>100</t>
  </si>
  <si>
    <t>120</t>
  </si>
  <si>
    <t>11216,0</t>
  </si>
  <si>
    <t xml:space="preserve">54,0 </t>
  </si>
  <si>
    <t>120,0</t>
  </si>
  <si>
    <t>2351,0</t>
  </si>
  <si>
    <t>100,0</t>
  </si>
  <si>
    <t>1538</t>
  </si>
  <si>
    <t>24500,0</t>
  </si>
  <si>
    <t>560</t>
  </si>
  <si>
    <t>420</t>
  </si>
  <si>
    <t>5000,0</t>
  </si>
  <si>
    <t>16000,0</t>
  </si>
  <si>
    <t xml:space="preserve">1800,0 </t>
  </si>
  <si>
    <t>16550,0</t>
  </si>
  <si>
    <t>1611,1</t>
  </si>
  <si>
    <t>14997,0</t>
  </si>
  <si>
    <t>1827,85</t>
  </si>
  <si>
    <t>19925</t>
  </si>
  <si>
    <t>1828,8</t>
  </si>
  <si>
    <t>15840,0</t>
  </si>
  <si>
    <t xml:space="preserve"> 1590,0</t>
  </si>
  <si>
    <t>31000,0</t>
  </si>
  <si>
    <t>1796,42</t>
  </si>
  <si>
    <t>51000,0</t>
  </si>
  <si>
    <t>384,9</t>
  </si>
  <si>
    <t>273,9</t>
  </si>
  <si>
    <t>36000,0</t>
  </si>
  <si>
    <t>23100,0</t>
  </si>
  <si>
    <t>1022</t>
  </si>
  <si>
    <t>80</t>
  </si>
  <si>
    <t>700,0</t>
  </si>
  <si>
    <t>8300,0</t>
  </si>
  <si>
    <t>229,8</t>
  </si>
  <si>
    <t>115</t>
  </si>
  <si>
    <t xml:space="preserve">30900 </t>
  </si>
  <si>
    <t>681</t>
  </si>
  <si>
    <t>21000</t>
  </si>
  <si>
    <t>991,4</t>
  </si>
  <si>
    <t>20</t>
  </si>
  <si>
    <t>70</t>
  </si>
  <si>
    <t>74</t>
  </si>
  <si>
    <t xml:space="preserve">21100,00 </t>
  </si>
  <si>
    <t>1022,6</t>
  </si>
  <si>
    <t>12100</t>
  </si>
  <si>
    <t>1500</t>
  </si>
  <si>
    <t>27000</t>
  </si>
  <si>
    <t>400</t>
  </si>
  <si>
    <t>25</t>
  </si>
  <si>
    <t>552</t>
  </si>
  <si>
    <t>2860</t>
  </si>
  <si>
    <t>75</t>
  </si>
  <si>
    <t>6000</t>
  </si>
  <si>
    <t xml:space="preserve">55 </t>
  </si>
  <si>
    <t>144,6</t>
  </si>
  <si>
    <t>500</t>
  </si>
  <si>
    <t>3103,3</t>
  </si>
  <si>
    <t>18,7</t>
  </si>
  <si>
    <t>7500</t>
  </si>
  <si>
    <t>379,6</t>
  </si>
  <si>
    <t xml:space="preserve">4926,00 </t>
  </si>
  <si>
    <t>1952,3</t>
  </si>
  <si>
    <t>127,7</t>
  </si>
  <si>
    <t>17,5</t>
  </si>
  <si>
    <t>14865</t>
  </si>
  <si>
    <t>17,75</t>
  </si>
  <si>
    <t>223,8</t>
  </si>
  <si>
    <t>7961</t>
  </si>
  <si>
    <t>2620</t>
  </si>
  <si>
    <t>4000</t>
  </si>
  <si>
    <t>679,3</t>
  </si>
  <si>
    <t>2200</t>
  </si>
  <si>
    <t>57,46</t>
  </si>
  <si>
    <t>42,0</t>
  </si>
  <si>
    <t>46-46-03:004:2011-012</t>
  </si>
  <si>
    <t>Сведения о балансовой
стоимости недвижимого имущества  
руб</t>
  </si>
  <si>
    <t>Сведения о начисленной амортизации (износе)       руб., коп.</t>
  </si>
  <si>
    <t>Сведения о кадастровой стоимости недвижимого имущества     руб., коп.</t>
  </si>
  <si>
    <t xml:space="preserve">Дата возникновения  и прекращения права муниципальной собственности на недвижимое имущество   </t>
  </si>
  <si>
    <t>Автодорога с.Скородное ул.Бездаревка Бугор</t>
  </si>
  <si>
    <t>Курская обл, Большесолдатский р-н, с.Скородное</t>
  </si>
  <si>
    <t>нет</t>
  </si>
  <si>
    <t>Автодорога»Дьяконово-Суджа-граница с украиной Любостань-Леоновка</t>
  </si>
  <si>
    <t>Водозаборная башня в д.Первомайская</t>
  </si>
  <si>
    <t>Водонапорная башня в д.Шелеповка</t>
  </si>
  <si>
    <t>Курская обл, Большесолдатский р-н, д.Шелеповка</t>
  </si>
  <si>
    <t>Водонапорная башня в с.Сула</t>
  </si>
  <si>
    <t>Курская обл, Большесолдатский р-н, с.Сула</t>
  </si>
  <si>
    <t>Водонапорная башня с водозаборной скважиной д.Бирюковка (мастерская)</t>
  </si>
  <si>
    <t>Курская обл, Большесолдатский р-н, д.Бирюковка</t>
  </si>
  <si>
    <t>Водонапорная башня с водозаборной скважиной (меловая гора  Козыревка)</t>
  </si>
  <si>
    <t>Курская обл, Большесолдатский р-н, д.Козыревка</t>
  </si>
  <si>
    <t>Водонапорная башня с водозаборной скважиной д.Бирюковка (деревня)</t>
  </si>
  <si>
    <t>Водонапорная башня с водозаборной скважиной д.Бирюковка (МТФ)</t>
  </si>
  <si>
    <t>Водонапорная башня с водозаборной скважиной д.Бирюковка (ул.Заречье)</t>
  </si>
  <si>
    <t>Водонапорная башня с водозаборной скважиной д.Бирюковка ул.Зеленая</t>
  </si>
  <si>
    <t>Водонапорная башня с водозаборной скважиной д.Саморядово</t>
  </si>
  <si>
    <t>Курская обл, Большесолдатский р-н,д.Саморядово</t>
  </si>
  <si>
    <t>Водонапорная башня с водозаборной скважиной д.Козыревка (мастерская)</t>
  </si>
  <si>
    <t>Водонапорная башня с.Махов Колодезь</t>
  </si>
  <si>
    <t>Курская обл, Большесолдатский р-н, с.Махов Колодезь</t>
  </si>
  <si>
    <t>Водонапорная башня со скважиной д.Будище</t>
  </si>
  <si>
    <t>Курская обл, Большесолдатский р-н, д.Будище</t>
  </si>
  <si>
    <t>Водопроводная башня в с.Любостань Рыбница</t>
  </si>
  <si>
    <t>Курская обл, Большесолдатский р-н, с.Любостань</t>
  </si>
  <si>
    <t>Водопроводная сеть в д.Хитровка</t>
  </si>
  <si>
    <t>Курская обл, Большесолдатский р-н, д.Хитровка</t>
  </si>
  <si>
    <t>Водопроводная сеть в д.Дальняя Гатка</t>
  </si>
  <si>
    <t>Водопроводная сеть вс. Верхнее Гридино</t>
  </si>
  <si>
    <t>Курская обл, Большесолдатский р-н, с.Верхнее Гридино</t>
  </si>
  <si>
    <t>Водопроводная сеть в с.Любимовка ул.школьная часть ул.Мира, часть ул.Ленина</t>
  </si>
  <si>
    <t>Курская обл, Большесолдатский р-н, с.Любимовка</t>
  </si>
  <si>
    <t>Водопроводная сеть в д.Бирюковка</t>
  </si>
  <si>
    <t>Водопроводная сеть в д.Будище</t>
  </si>
  <si>
    <t>Водопроводная сеть в д.Саморядово 5 км</t>
  </si>
  <si>
    <t>Курская обл, Большесолдатский р-н, д.Саморядово</t>
  </si>
  <si>
    <t>Водопроводная сеть в д.Козыревка</t>
  </si>
  <si>
    <t>Водопроводная сеть в с.Любимовка ул.Рабочая</t>
  </si>
  <si>
    <t>Скважина водопроводная д.Первомайская</t>
  </si>
  <si>
    <t>ЭВУ в д.2-е Мальцево Любимовского сельсовета</t>
  </si>
  <si>
    <t>Курская обл, Большесолдатский р-н, д.2-е Мальцево</t>
  </si>
  <si>
    <t>Водонапорная башня с водозаборной скважиной д.Бирюковка (ул.Понизовка</t>
  </si>
  <si>
    <t xml:space="preserve">Курская обл, Большесолдатский р-н,
С.Любостань
</t>
  </si>
  <si>
    <t xml:space="preserve">Курская обл, Большесолдатский р-н,
Д.Первомайская
</t>
  </si>
  <si>
    <t>Водонапорная башня с водозаборной скважиной д.Будище (мастерская)</t>
  </si>
  <si>
    <t xml:space="preserve">Курская обл, Большесолдатский р-н, </t>
  </si>
  <si>
    <t>Курская обл, Большесолдатский р-н, д.Первомайская</t>
  </si>
  <si>
    <t>Здание детсада</t>
  </si>
  <si>
    <t>Теневые навеси</t>
  </si>
  <si>
    <t>Здание "Детский сад на 140 мест"</t>
  </si>
  <si>
    <t>Канализацтонная сеть детсада</t>
  </si>
  <si>
    <t>тепловая сеть детсада</t>
  </si>
  <si>
    <t>Благоуструйство</t>
  </si>
  <si>
    <t>46:02:010101:639</t>
  </si>
  <si>
    <t>Курская обл.   Б-Солдатский р-н  с. Большое Солдатское   ул. Мира, 1.</t>
  </si>
  <si>
    <t>Курская область, Большесолдатский район, с. Большое Солдатское, ул. Советская</t>
  </si>
  <si>
    <t>Курская область, Большесолдатский район, с. Большое Солдатское, ул. Кооперативная, д. 26.</t>
  </si>
  <si>
    <t>Передано безвозмездно</t>
  </si>
  <si>
    <t>46:02:010102:253</t>
  </si>
  <si>
    <t>15150</t>
  </si>
  <si>
    <t>46:02:100302:45</t>
  </si>
  <si>
    <t>46:02:010103:655</t>
  </si>
  <si>
    <t>46:02:050602:436</t>
  </si>
  <si>
    <t xml:space="preserve">     Реестр муниципального имущества муниципального района «Большесолдатский район» Курской области. Раздел 1. </t>
  </si>
  <si>
    <t>№ п/п</t>
  </si>
  <si>
    <t>Площадь, протяжённость и (или) иные параметры, характеризирующие  физические свойства</t>
  </si>
  <si>
    <t>Сведения об установленных в отношении муниципального недаижимого имущества ограничениях (обременениях) с указанием основания и даты их возникновения и прекращения.</t>
  </si>
  <si>
    <t>На праве оперативного управления</t>
  </si>
  <si>
    <t>На праве постоянного (бесрочного) пользования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</si>
</sst>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2" borderId="0" xfId="0" applyFont="1" applyFill="1"/>
    <xf numFmtId="0" fontId="3" fillId="2" borderId="0" xfId="0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/>
    <xf numFmtId="49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49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49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2" fillId="2" borderId="1" xfId="0" applyFont="1" applyFill="1" applyBorder="1" applyAlignment="1"/>
    <xf numFmtId="0" fontId="12" fillId="2" borderId="0" xfId="0" applyFont="1" applyFill="1" applyBorder="1" applyAlignment="1"/>
    <xf numFmtId="0" fontId="14" fillId="2" borderId="1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0" fillId="2" borderId="6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1" xfId="0" applyFill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/>
    <xf numFmtId="0" fontId="1" fillId="2" borderId="0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0" xfId="0" applyFont="1" applyFill="1"/>
    <xf numFmtId="0" fontId="0" fillId="2" borderId="2" xfId="0" applyFill="1" applyBorder="1"/>
    <xf numFmtId="2" fontId="15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2" fontId="15" fillId="2" borderId="0" xfId="0" applyNumberFormat="1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4" xfId="0" applyFill="1" applyBorder="1"/>
    <xf numFmtId="2" fontId="6" fillId="2" borderId="5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P197"/>
  <sheetViews>
    <sheetView tabSelected="1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H8" sqref="H8"/>
    </sheetView>
  </sheetViews>
  <sheetFormatPr defaultRowHeight="15"/>
  <cols>
    <col min="1" max="1" width="0.42578125" customWidth="1"/>
    <col min="2" max="2" width="5.85546875" style="20" customWidth="1"/>
    <col min="3" max="3" width="15.140625" style="9" customWidth="1"/>
    <col min="4" max="4" width="13.5703125" style="9" customWidth="1"/>
    <col min="5" max="5" width="17.42578125" style="9" customWidth="1"/>
    <col min="6" max="6" width="9.85546875" style="10" customWidth="1"/>
    <col min="7" max="7" width="15.140625" style="11" customWidth="1"/>
    <col min="8" max="8" width="11.28515625" style="11" customWidth="1"/>
    <col min="9" max="9" width="12.140625" style="12" customWidth="1"/>
    <col min="10" max="10" width="10.140625" style="9" customWidth="1"/>
    <col min="11" max="11" width="13.7109375" style="9" customWidth="1"/>
    <col min="12" max="12" width="12.42578125" style="9" customWidth="1"/>
    <col min="13" max="13" width="17" style="9" customWidth="1"/>
    <col min="14" max="14" width="9.140625" style="4"/>
  </cols>
  <sheetData>
    <row r="1" spans="2:104" s="65" customFormat="1" ht="18.75">
      <c r="B1" s="122" t="s">
        <v>386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64"/>
    </row>
    <row r="2" spans="2:104" ht="40.5" customHeight="1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57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</row>
    <row r="3" spans="2:104" ht="141" customHeight="1">
      <c r="B3" s="22" t="s">
        <v>387</v>
      </c>
      <c r="C3" s="66" t="s">
        <v>0</v>
      </c>
      <c r="D3" s="66" t="s">
        <v>1</v>
      </c>
      <c r="E3" s="66" t="s">
        <v>2</v>
      </c>
      <c r="F3" s="67" t="s">
        <v>388</v>
      </c>
      <c r="G3" s="68" t="s">
        <v>318</v>
      </c>
      <c r="H3" s="68" t="s">
        <v>319</v>
      </c>
      <c r="I3" s="68" t="s">
        <v>320</v>
      </c>
      <c r="J3" s="66" t="s">
        <v>321</v>
      </c>
      <c r="K3" s="66" t="s">
        <v>3</v>
      </c>
      <c r="L3" s="66" t="s">
        <v>4</v>
      </c>
      <c r="M3" s="66" t="s">
        <v>389</v>
      </c>
      <c r="N3" s="57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</row>
    <row r="4" spans="2:104" s="2" customFormat="1" ht="91.5" customHeight="1">
      <c r="B4" s="22">
        <v>1</v>
      </c>
      <c r="C4" s="22" t="s">
        <v>5</v>
      </c>
      <c r="D4" s="22" t="s">
        <v>11</v>
      </c>
      <c r="E4" s="22" t="s">
        <v>14</v>
      </c>
      <c r="F4" s="6" t="s">
        <v>249</v>
      </c>
      <c r="G4" s="7">
        <v>1177186</v>
      </c>
      <c r="H4" s="7">
        <v>0</v>
      </c>
      <c r="I4" s="7"/>
      <c r="J4" s="24" t="s">
        <v>16</v>
      </c>
      <c r="K4" s="24" t="s">
        <v>164</v>
      </c>
      <c r="L4" s="21" t="s">
        <v>163</v>
      </c>
      <c r="M4" s="22" t="s">
        <v>390</v>
      </c>
      <c r="N4" s="57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</row>
    <row r="5" spans="2:104" s="2" customFormat="1" ht="33.75">
      <c r="B5" s="22">
        <v>2</v>
      </c>
      <c r="C5" s="22" t="s">
        <v>6</v>
      </c>
      <c r="D5" s="22" t="s">
        <v>12</v>
      </c>
      <c r="E5" s="22" t="s">
        <v>317</v>
      </c>
      <c r="F5" s="6" t="s">
        <v>248</v>
      </c>
      <c r="G5" s="7">
        <v>7388037</v>
      </c>
      <c r="H5" s="7">
        <v>3050182.53</v>
      </c>
      <c r="I5" s="7"/>
      <c r="J5" s="25"/>
      <c r="K5" s="25"/>
      <c r="L5" s="71"/>
      <c r="M5" s="22" t="s">
        <v>390</v>
      </c>
      <c r="N5" s="57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</row>
    <row r="6" spans="2:104" s="2" customFormat="1" ht="33.75">
      <c r="B6" s="22">
        <v>3</v>
      </c>
      <c r="C6" s="22" t="s">
        <v>7</v>
      </c>
      <c r="D6" s="22" t="s">
        <v>12</v>
      </c>
      <c r="E6" s="22" t="s">
        <v>166</v>
      </c>
      <c r="F6" s="6" t="s">
        <v>247</v>
      </c>
      <c r="G6" s="7">
        <v>1124785</v>
      </c>
      <c r="H6" s="7">
        <v>0</v>
      </c>
      <c r="I6" s="7"/>
      <c r="J6" s="25"/>
      <c r="K6" s="25"/>
      <c r="L6" s="71"/>
      <c r="M6" s="22" t="s">
        <v>390</v>
      </c>
      <c r="N6" s="57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</row>
    <row r="7" spans="2:104" s="2" customFormat="1" ht="33.75">
      <c r="B7" s="22">
        <v>4</v>
      </c>
      <c r="C7" s="22" t="s">
        <v>8</v>
      </c>
      <c r="D7" s="22" t="s">
        <v>12</v>
      </c>
      <c r="E7" s="22" t="s">
        <v>166</v>
      </c>
      <c r="F7" s="6" t="s">
        <v>246</v>
      </c>
      <c r="G7" s="7">
        <v>76375</v>
      </c>
      <c r="H7" s="7">
        <v>0</v>
      </c>
      <c r="I7" s="7"/>
      <c r="J7" s="25"/>
      <c r="K7" s="25"/>
      <c r="L7" s="71"/>
      <c r="M7" s="22" t="s">
        <v>390</v>
      </c>
      <c r="N7" s="57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</row>
    <row r="8" spans="2:104" s="2" customFormat="1">
      <c r="B8" s="22">
        <v>5</v>
      </c>
      <c r="C8" s="22" t="s">
        <v>9</v>
      </c>
      <c r="D8" s="22" t="s">
        <v>13</v>
      </c>
      <c r="E8" s="22" t="s">
        <v>166</v>
      </c>
      <c r="F8" s="8"/>
      <c r="G8" s="7">
        <v>4056.7</v>
      </c>
      <c r="H8" s="7">
        <v>0</v>
      </c>
      <c r="I8" s="7"/>
      <c r="J8" s="25"/>
      <c r="K8" s="25"/>
      <c r="L8" s="71"/>
      <c r="M8" s="22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</row>
    <row r="9" spans="2:104" s="2" customFormat="1" ht="64.5" customHeight="1">
      <c r="B9" s="22">
        <v>6</v>
      </c>
      <c r="C9" s="22" t="s">
        <v>10</v>
      </c>
      <c r="D9" s="22" t="s">
        <v>13</v>
      </c>
      <c r="E9" s="22" t="s">
        <v>15</v>
      </c>
      <c r="F9" s="6" t="s">
        <v>245</v>
      </c>
      <c r="G9" s="7"/>
      <c r="H9" s="7"/>
      <c r="I9" s="7">
        <v>1</v>
      </c>
      <c r="J9" s="25"/>
      <c r="K9" s="25"/>
      <c r="L9" s="71"/>
      <c r="M9" s="22" t="s">
        <v>391</v>
      </c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</row>
    <row r="10" spans="2:104" s="37" customFormat="1">
      <c r="B10" s="36">
        <v>6</v>
      </c>
      <c r="C10" s="36" t="s">
        <v>162</v>
      </c>
      <c r="D10" s="36"/>
      <c r="E10" s="36"/>
      <c r="F10" s="33"/>
      <c r="G10" s="34">
        <f>SUM(G4:G9)</f>
        <v>9770439.6999999993</v>
      </c>
      <c r="H10" s="34">
        <f t="shared" ref="H10:I10" si="0">SUM(H4:H9)</f>
        <v>3050182.53</v>
      </c>
      <c r="I10" s="34">
        <f t="shared" si="0"/>
        <v>1</v>
      </c>
      <c r="J10" s="49"/>
      <c r="K10" s="49"/>
      <c r="L10" s="36"/>
      <c r="M10" s="49"/>
      <c r="N10" s="69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</row>
    <row r="11" spans="2:104" s="2" customFormat="1" ht="112.5" customHeight="1">
      <c r="B11" s="22">
        <v>1</v>
      </c>
      <c r="C11" s="22" t="s">
        <v>208</v>
      </c>
      <c r="D11" s="22" t="s">
        <v>17</v>
      </c>
      <c r="E11" s="22"/>
      <c r="F11" s="6" t="s">
        <v>250</v>
      </c>
      <c r="G11" s="7">
        <v>4691380.6500000004</v>
      </c>
      <c r="H11" s="7">
        <v>0</v>
      </c>
      <c r="I11" s="7"/>
      <c r="J11" s="24" t="s">
        <v>16</v>
      </c>
      <c r="K11" s="24" t="s">
        <v>19</v>
      </c>
      <c r="L11" s="21" t="s">
        <v>167</v>
      </c>
      <c r="M11" s="24" t="s">
        <v>224</v>
      </c>
      <c r="N11" s="4"/>
    </row>
    <row r="12" spans="2:104" s="2" customFormat="1" ht="45" customHeight="1">
      <c r="B12" s="22">
        <v>2</v>
      </c>
      <c r="C12" s="22" t="s">
        <v>5</v>
      </c>
      <c r="D12" s="22"/>
      <c r="E12" s="22"/>
      <c r="F12" s="13"/>
      <c r="G12" s="7">
        <v>513278.7</v>
      </c>
      <c r="H12" s="7">
        <v>0</v>
      </c>
      <c r="I12" s="7"/>
      <c r="J12" s="23"/>
      <c r="K12" s="30"/>
      <c r="L12" s="72"/>
      <c r="M12" s="24" t="s">
        <v>224</v>
      </c>
      <c r="N12" s="4"/>
    </row>
    <row r="13" spans="2:104" s="2" customFormat="1" ht="82.5" customHeight="1">
      <c r="B13" s="22">
        <v>3</v>
      </c>
      <c r="C13" s="22" t="s">
        <v>216</v>
      </c>
      <c r="D13" s="22"/>
      <c r="E13" s="22" t="s">
        <v>218</v>
      </c>
      <c r="F13" s="6" t="s">
        <v>251</v>
      </c>
      <c r="G13" s="14"/>
      <c r="H13" s="7"/>
      <c r="I13" s="7" t="s">
        <v>241</v>
      </c>
      <c r="J13" s="23" t="s">
        <v>221</v>
      </c>
      <c r="K13" s="23" t="s">
        <v>220</v>
      </c>
      <c r="L13" s="72"/>
      <c r="M13" s="23" t="s">
        <v>219</v>
      </c>
      <c r="N13" s="4"/>
    </row>
    <row r="14" spans="2:104" s="2" customFormat="1" ht="84.75" customHeight="1">
      <c r="B14" s="22">
        <v>4</v>
      </c>
      <c r="C14" s="22" t="s">
        <v>217</v>
      </c>
      <c r="D14" s="22"/>
      <c r="E14" s="15" t="s">
        <v>225</v>
      </c>
      <c r="F14" s="15">
        <v>17.5</v>
      </c>
      <c r="G14" s="14">
        <v>5162876.0199999996</v>
      </c>
      <c r="H14" s="15">
        <v>4411305.54</v>
      </c>
      <c r="I14" s="15"/>
      <c r="J14" s="23" t="s">
        <v>222</v>
      </c>
      <c r="K14" s="23" t="s">
        <v>223</v>
      </c>
      <c r="L14" s="73"/>
      <c r="M14" s="23" t="s">
        <v>224</v>
      </c>
      <c r="N14" s="4"/>
    </row>
    <row r="15" spans="2:104" s="37" customFormat="1">
      <c r="B15" s="36">
        <v>4</v>
      </c>
      <c r="C15" s="36" t="s">
        <v>162</v>
      </c>
      <c r="D15" s="36"/>
      <c r="E15" s="36"/>
      <c r="F15" s="33"/>
      <c r="G15" s="39">
        <f>G11+G12+G13+G14</f>
        <v>10367535.370000001</v>
      </c>
      <c r="H15" s="39">
        <f>H11+H12+H13+H14</f>
        <v>4411305.54</v>
      </c>
      <c r="I15" s="39">
        <f>SUM(I11:I13)</f>
        <v>0</v>
      </c>
      <c r="J15" s="49"/>
      <c r="K15" s="49"/>
      <c r="L15" s="74"/>
      <c r="M15" s="49"/>
      <c r="N15" s="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</row>
    <row r="16" spans="2:104" ht="35.25" customHeight="1">
      <c r="B16" s="22">
        <v>1</v>
      </c>
      <c r="C16" s="22" t="s">
        <v>20</v>
      </c>
      <c r="D16" s="22" t="s">
        <v>169</v>
      </c>
      <c r="E16" s="22"/>
      <c r="F16" s="6" t="s">
        <v>252</v>
      </c>
      <c r="G16" s="7">
        <v>936236.4</v>
      </c>
      <c r="H16" s="7">
        <v>0</v>
      </c>
      <c r="I16" s="28"/>
      <c r="J16" s="24" t="s">
        <v>18</v>
      </c>
      <c r="K16" s="24" t="s">
        <v>171</v>
      </c>
      <c r="L16" s="116" t="s">
        <v>172</v>
      </c>
      <c r="M16" s="66" t="s">
        <v>224</v>
      </c>
    </row>
    <row r="17" spans="1:224" ht="26.25" customHeight="1">
      <c r="B17" s="22">
        <v>2</v>
      </c>
      <c r="C17" s="22" t="s">
        <v>21</v>
      </c>
      <c r="D17" s="22"/>
      <c r="E17" s="22"/>
      <c r="F17" s="6" t="s">
        <v>253</v>
      </c>
      <c r="G17" s="7">
        <v>18524.55</v>
      </c>
      <c r="H17" s="7">
        <v>0</v>
      </c>
      <c r="I17" s="28"/>
      <c r="J17" s="25"/>
      <c r="K17" s="25"/>
      <c r="L17" s="117"/>
      <c r="M17" s="66" t="s">
        <v>224</v>
      </c>
    </row>
    <row r="18" spans="1:224" ht="22.5" customHeight="1">
      <c r="B18" s="22">
        <v>3</v>
      </c>
      <c r="C18" s="22" t="s">
        <v>6</v>
      </c>
      <c r="D18" s="22"/>
      <c r="E18" s="22"/>
      <c r="F18" s="6"/>
      <c r="G18" s="7">
        <v>12393.15</v>
      </c>
      <c r="H18" s="7">
        <v>0</v>
      </c>
      <c r="I18" s="28"/>
      <c r="J18" s="25"/>
      <c r="K18" s="25"/>
      <c r="L18" s="117"/>
      <c r="M18" s="66" t="s">
        <v>224</v>
      </c>
    </row>
    <row r="19" spans="1:224" ht="22.5">
      <c r="B19" s="22">
        <v>4</v>
      </c>
      <c r="C19" s="22" t="s">
        <v>22</v>
      </c>
      <c r="D19" s="22"/>
      <c r="E19" s="22"/>
      <c r="F19" s="6"/>
      <c r="G19" s="7">
        <v>12883.2</v>
      </c>
      <c r="H19" s="7">
        <v>0</v>
      </c>
      <c r="I19" s="28"/>
      <c r="J19" s="25"/>
      <c r="K19" s="25"/>
      <c r="L19" s="117"/>
      <c r="M19" s="66" t="s">
        <v>224</v>
      </c>
    </row>
    <row r="20" spans="1:224" ht="22.5">
      <c r="B20" s="22">
        <v>5</v>
      </c>
      <c r="C20" s="22" t="s">
        <v>23</v>
      </c>
      <c r="D20" s="22"/>
      <c r="E20" s="22"/>
      <c r="F20" s="6"/>
      <c r="G20" s="7">
        <v>3639.9</v>
      </c>
      <c r="H20" s="7">
        <v>0</v>
      </c>
      <c r="I20" s="28"/>
      <c r="J20" s="25"/>
      <c r="K20" s="25"/>
      <c r="L20" s="117"/>
      <c r="M20" s="66" t="s">
        <v>224</v>
      </c>
    </row>
    <row r="21" spans="1:224" ht="15" customHeight="1">
      <c r="B21" s="22">
        <v>6</v>
      </c>
      <c r="C21" s="22" t="s">
        <v>24</v>
      </c>
      <c r="D21" s="22"/>
      <c r="E21" s="22"/>
      <c r="F21" s="6"/>
      <c r="G21" s="7">
        <v>12969</v>
      </c>
      <c r="H21" s="7">
        <v>0</v>
      </c>
      <c r="I21" s="28"/>
      <c r="J21" s="25"/>
      <c r="K21" s="25"/>
      <c r="L21" s="117"/>
      <c r="M21" s="66" t="s">
        <v>224</v>
      </c>
    </row>
    <row r="22" spans="1:224" ht="27.75" customHeight="1">
      <c r="B22" s="22">
        <v>7</v>
      </c>
      <c r="C22" s="22" t="s">
        <v>10</v>
      </c>
      <c r="D22" s="22"/>
      <c r="E22" s="22" t="s">
        <v>168</v>
      </c>
      <c r="F22" s="16" t="s">
        <v>254</v>
      </c>
      <c r="G22" s="14"/>
      <c r="H22" s="7"/>
      <c r="I22" s="28">
        <v>1</v>
      </c>
      <c r="J22" s="25"/>
      <c r="K22" s="25"/>
      <c r="L22" s="117"/>
      <c r="M22" s="66" t="s">
        <v>219</v>
      </c>
    </row>
    <row r="23" spans="1:224" ht="33" customHeight="1">
      <c r="B23" s="22">
        <v>8</v>
      </c>
      <c r="C23" s="22" t="s">
        <v>10</v>
      </c>
      <c r="D23" s="22"/>
      <c r="E23" s="22" t="s">
        <v>170</v>
      </c>
      <c r="F23" s="16" t="s">
        <v>255</v>
      </c>
      <c r="G23" s="14"/>
      <c r="H23" s="7"/>
      <c r="I23" s="28">
        <v>3544160</v>
      </c>
      <c r="J23" s="25"/>
      <c r="K23" s="25"/>
      <c r="L23" s="118"/>
      <c r="M23" s="66" t="s">
        <v>219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</row>
    <row r="24" spans="1:224" s="37" customFormat="1">
      <c r="B24" s="36">
        <v>8</v>
      </c>
      <c r="C24" s="36" t="s">
        <v>162</v>
      </c>
      <c r="D24" s="36"/>
      <c r="E24" s="36"/>
      <c r="F24" s="48"/>
      <c r="G24" s="39">
        <f>SUM(G16:G23)</f>
        <v>996646.20000000007</v>
      </c>
      <c r="H24" s="39">
        <f t="shared" ref="H24:I24" si="1">SUM(H16:H23)</f>
        <v>0</v>
      </c>
      <c r="I24" s="39">
        <f t="shared" si="1"/>
        <v>3544161</v>
      </c>
      <c r="J24" s="49"/>
      <c r="K24" s="49"/>
      <c r="L24" s="36"/>
      <c r="M24" s="49"/>
      <c r="N24" s="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</row>
    <row r="25" spans="1:224" s="1" customFormat="1" ht="52.5">
      <c r="B25" s="19">
        <v>1</v>
      </c>
      <c r="C25" s="22" t="s">
        <v>6</v>
      </c>
      <c r="D25" s="22"/>
      <c r="E25" s="22"/>
      <c r="F25" s="8"/>
      <c r="G25" s="14">
        <v>4723745.4000000004</v>
      </c>
      <c r="H25" s="14">
        <v>4723745.4000000004</v>
      </c>
      <c r="I25" s="26"/>
      <c r="J25" s="22"/>
      <c r="K25" s="22"/>
      <c r="L25" s="91" t="s">
        <v>242</v>
      </c>
      <c r="M25" s="112" t="s">
        <v>224</v>
      </c>
      <c r="N25" s="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</row>
    <row r="26" spans="1:224" s="37" customFormat="1">
      <c r="B26" s="36">
        <v>1</v>
      </c>
      <c r="C26" s="36" t="s">
        <v>162</v>
      </c>
      <c r="D26" s="36"/>
      <c r="E26" s="36"/>
      <c r="F26" s="48"/>
      <c r="G26" s="39">
        <f>G25</f>
        <v>4723745.4000000004</v>
      </c>
      <c r="H26" s="39">
        <f>H25</f>
        <v>4723745.4000000004</v>
      </c>
      <c r="I26" s="40"/>
      <c r="J26" s="49"/>
      <c r="K26" s="49"/>
      <c r="L26" s="36"/>
      <c r="M26" s="49"/>
      <c r="N26" s="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</row>
    <row r="27" spans="1:224" s="3" customFormat="1" ht="45">
      <c r="A27" s="2"/>
      <c r="B27" s="22">
        <v>1</v>
      </c>
      <c r="C27" s="22" t="s">
        <v>25</v>
      </c>
      <c r="D27" s="22" t="s">
        <v>39</v>
      </c>
      <c r="E27" s="22"/>
      <c r="F27" s="6" t="s">
        <v>256</v>
      </c>
      <c r="G27" s="7">
        <v>29504231</v>
      </c>
      <c r="H27" s="7">
        <v>13604728.9</v>
      </c>
      <c r="I27" s="28"/>
      <c r="J27" s="25" t="s">
        <v>18</v>
      </c>
      <c r="K27" s="113" t="s">
        <v>40</v>
      </c>
      <c r="L27" s="116" t="s">
        <v>41</v>
      </c>
      <c r="M27" s="66" t="s">
        <v>224</v>
      </c>
      <c r="N27" s="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</row>
    <row r="28" spans="1:224" s="3" customFormat="1" ht="22.5">
      <c r="A28" s="2"/>
      <c r="B28" s="22">
        <v>2</v>
      </c>
      <c r="C28" s="22" t="s">
        <v>26</v>
      </c>
      <c r="D28" s="22"/>
      <c r="E28" s="22"/>
      <c r="F28" s="6"/>
      <c r="G28" s="7">
        <v>3485446.14</v>
      </c>
      <c r="H28" s="7">
        <v>3485446.14</v>
      </c>
      <c r="I28" s="28"/>
      <c r="J28" s="92"/>
      <c r="K28" s="114"/>
      <c r="L28" s="114"/>
      <c r="M28" s="66" t="s">
        <v>224</v>
      </c>
      <c r="N28" s="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</row>
    <row r="29" spans="1:224" s="3" customFormat="1" ht="22.5">
      <c r="A29" s="2"/>
      <c r="B29" s="22">
        <v>3</v>
      </c>
      <c r="C29" s="22" t="s">
        <v>27</v>
      </c>
      <c r="D29" s="22"/>
      <c r="E29" s="22"/>
      <c r="F29" s="6"/>
      <c r="G29" s="7">
        <v>362538</v>
      </c>
      <c r="H29" s="7">
        <v>85977.600000000006</v>
      </c>
      <c r="I29" s="28"/>
      <c r="J29" s="92"/>
      <c r="K29" s="114"/>
      <c r="L29" s="114"/>
      <c r="M29" s="66" t="s">
        <v>224</v>
      </c>
      <c r="N29" s="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</row>
    <row r="30" spans="1:224" s="3" customFormat="1" ht="22.5">
      <c r="A30" s="2"/>
      <c r="B30" s="22">
        <v>4</v>
      </c>
      <c r="C30" s="22" t="s">
        <v>28</v>
      </c>
      <c r="D30" s="22"/>
      <c r="E30" s="22"/>
      <c r="F30" s="6"/>
      <c r="G30" s="7">
        <v>502500</v>
      </c>
      <c r="H30" s="7">
        <v>119170.2</v>
      </c>
      <c r="I30" s="28"/>
      <c r="J30" s="92"/>
      <c r="K30" s="114"/>
      <c r="L30" s="114"/>
      <c r="M30" s="66" t="s">
        <v>224</v>
      </c>
      <c r="N30" s="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</row>
    <row r="31" spans="1:224" s="3" customFormat="1" ht="22.5">
      <c r="A31" s="2"/>
      <c r="B31" s="22">
        <v>5</v>
      </c>
      <c r="C31" s="22" t="s">
        <v>29</v>
      </c>
      <c r="D31" s="22"/>
      <c r="E31" s="22"/>
      <c r="F31" s="6"/>
      <c r="G31" s="7">
        <v>117322</v>
      </c>
      <c r="H31" s="7">
        <v>27823.200000000001</v>
      </c>
      <c r="I31" s="28"/>
      <c r="J31" s="92"/>
      <c r="K31" s="114"/>
      <c r="L31" s="114"/>
      <c r="M31" s="66" t="s">
        <v>224</v>
      </c>
      <c r="N31" s="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</row>
    <row r="32" spans="1:224" s="3" customFormat="1" ht="22.5">
      <c r="A32" s="2"/>
      <c r="B32" s="22">
        <v>6</v>
      </c>
      <c r="C32" s="22" t="s">
        <v>30</v>
      </c>
      <c r="D32" s="22"/>
      <c r="E32" s="22"/>
      <c r="F32" s="6"/>
      <c r="G32" s="7">
        <v>587301</v>
      </c>
      <c r="H32" s="7">
        <v>139281</v>
      </c>
      <c r="I32" s="28"/>
      <c r="J32" s="92"/>
      <c r="K32" s="114"/>
      <c r="L32" s="114"/>
      <c r="M32" s="66" t="s">
        <v>224</v>
      </c>
      <c r="N32" s="4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</row>
    <row r="33" spans="1:224" s="3" customFormat="1" ht="22.5">
      <c r="A33" s="2"/>
      <c r="B33" s="22">
        <v>7</v>
      </c>
      <c r="C33" s="22" t="s">
        <v>31</v>
      </c>
      <c r="D33" s="22"/>
      <c r="E33" s="22"/>
      <c r="F33" s="6"/>
      <c r="G33" s="7">
        <v>172093</v>
      </c>
      <c r="H33" s="7">
        <v>40812.6</v>
      </c>
      <c r="I33" s="28"/>
      <c r="J33" s="92"/>
      <c r="K33" s="114"/>
      <c r="L33" s="114"/>
      <c r="M33" s="66" t="s">
        <v>224</v>
      </c>
      <c r="N33" s="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</row>
    <row r="34" spans="1:224" s="3" customFormat="1" ht="22.5">
      <c r="A34" s="2"/>
      <c r="B34" s="22">
        <v>8</v>
      </c>
      <c r="C34" s="22" t="s">
        <v>32</v>
      </c>
      <c r="D34" s="22"/>
      <c r="E34" s="22"/>
      <c r="F34" s="6"/>
      <c r="G34" s="7">
        <v>587301</v>
      </c>
      <c r="H34" s="7">
        <v>114999.56</v>
      </c>
      <c r="I34" s="28"/>
      <c r="J34" s="92"/>
      <c r="K34" s="114"/>
      <c r="L34" s="114"/>
      <c r="M34" s="66" t="s">
        <v>224</v>
      </c>
      <c r="N34" s="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</row>
    <row r="35" spans="1:224" s="3" customFormat="1" ht="22.5">
      <c r="A35" s="2"/>
      <c r="B35" s="22">
        <v>9</v>
      </c>
      <c r="C35" s="22" t="s">
        <v>33</v>
      </c>
      <c r="D35" s="22"/>
      <c r="E35" s="22"/>
      <c r="F35" s="6"/>
      <c r="G35" s="7">
        <v>370214</v>
      </c>
      <c r="H35" s="7">
        <v>87798</v>
      </c>
      <c r="I35" s="28"/>
      <c r="J35" s="92"/>
      <c r="K35" s="114"/>
      <c r="L35" s="114"/>
      <c r="M35" s="66" t="s">
        <v>224</v>
      </c>
      <c r="N35" s="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</row>
    <row r="36" spans="1:224" s="3" customFormat="1" ht="22.5">
      <c r="A36" s="2"/>
      <c r="B36" s="22">
        <v>10</v>
      </c>
      <c r="C36" s="22" t="s">
        <v>34</v>
      </c>
      <c r="D36" s="22"/>
      <c r="E36" s="22"/>
      <c r="F36" s="6"/>
      <c r="G36" s="7">
        <v>1211229</v>
      </c>
      <c r="H36" s="7">
        <v>287248.2</v>
      </c>
      <c r="I36" s="28"/>
      <c r="J36" s="92"/>
      <c r="K36" s="114"/>
      <c r="L36" s="114"/>
      <c r="M36" s="66" t="s">
        <v>224</v>
      </c>
      <c r="N36" s="4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</row>
    <row r="37" spans="1:224" s="3" customFormat="1" ht="22.5">
      <c r="A37" s="2"/>
      <c r="B37" s="22">
        <v>11</v>
      </c>
      <c r="C37" s="22" t="s">
        <v>35</v>
      </c>
      <c r="D37" s="22"/>
      <c r="E37" s="22"/>
      <c r="F37" s="6"/>
      <c r="G37" s="7">
        <v>272701</v>
      </c>
      <c r="H37" s="7">
        <v>272701</v>
      </c>
      <c r="I37" s="28"/>
      <c r="J37" s="92"/>
      <c r="K37" s="114"/>
      <c r="L37" s="114"/>
      <c r="M37" s="66" t="s">
        <v>224</v>
      </c>
      <c r="N37" s="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</row>
    <row r="38" spans="1:224" s="3" customFormat="1" ht="22.5">
      <c r="A38" s="2"/>
      <c r="B38" s="22">
        <v>12</v>
      </c>
      <c r="C38" s="22" t="s">
        <v>36</v>
      </c>
      <c r="D38" s="22"/>
      <c r="E38" s="22"/>
      <c r="F38" s="6"/>
      <c r="G38" s="7">
        <v>635074</v>
      </c>
      <c r="H38" s="7">
        <v>67623</v>
      </c>
      <c r="I38" s="28"/>
      <c r="J38" s="92"/>
      <c r="K38" s="114"/>
      <c r="L38" s="114"/>
      <c r="M38" s="66" t="s">
        <v>224</v>
      </c>
      <c r="N38" s="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</row>
    <row r="39" spans="1:224" s="3" customFormat="1" ht="22.5">
      <c r="A39" s="2"/>
      <c r="B39" s="22">
        <v>13</v>
      </c>
      <c r="C39" s="22" t="s">
        <v>37</v>
      </c>
      <c r="D39" s="22"/>
      <c r="E39" s="22"/>
      <c r="F39" s="6"/>
      <c r="G39" s="7">
        <v>260588</v>
      </c>
      <c r="H39" s="7">
        <v>61799.4</v>
      </c>
      <c r="I39" s="28"/>
      <c r="J39" s="92"/>
      <c r="K39" s="114"/>
      <c r="L39" s="114"/>
      <c r="M39" s="66" t="s">
        <v>224</v>
      </c>
      <c r="N39" s="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</row>
    <row r="40" spans="1:224" s="3" customFormat="1" ht="22.5">
      <c r="A40" s="2"/>
      <c r="B40" s="22">
        <v>14</v>
      </c>
      <c r="C40" s="22" t="s">
        <v>38</v>
      </c>
      <c r="D40" s="22"/>
      <c r="E40" s="22"/>
      <c r="F40" s="6"/>
      <c r="G40" s="7">
        <v>219070.5</v>
      </c>
      <c r="H40" s="7">
        <v>87798</v>
      </c>
      <c r="I40" s="28"/>
      <c r="J40" s="92"/>
      <c r="K40" s="114"/>
      <c r="L40" s="114"/>
      <c r="M40" s="66" t="s">
        <v>224</v>
      </c>
      <c r="N40" s="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</row>
    <row r="41" spans="1:224" s="3" customFormat="1" ht="33" customHeight="1">
      <c r="A41" s="2"/>
      <c r="B41" s="22">
        <v>15</v>
      </c>
      <c r="C41" s="22" t="s">
        <v>10</v>
      </c>
      <c r="D41" s="22"/>
      <c r="E41" s="22" t="s">
        <v>173</v>
      </c>
      <c r="F41" s="6" t="s">
        <v>257</v>
      </c>
      <c r="G41" s="7"/>
      <c r="H41" s="7"/>
      <c r="I41" s="28">
        <v>1</v>
      </c>
      <c r="J41" s="92"/>
      <c r="K41" s="115"/>
      <c r="L41" s="115"/>
      <c r="M41" s="66" t="s">
        <v>219</v>
      </c>
      <c r="N41" s="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</row>
    <row r="42" spans="1:224" s="37" customFormat="1">
      <c r="B42" s="36">
        <v>15</v>
      </c>
      <c r="C42" s="36" t="s">
        <v>162</v>
      </c>
      <c r="D42" s="36"/>
      <c r="E42" s="36"/>
      <c r="F42" s="33"/>
      <c r="G42" s="34">
        <f>SUM(G27:G41)</f>
        <v>38287608.640000001</v>
      </c>
      <c r="H42" s="34">
        <f>SUM(H27:H41)</f>
        <v>18483206.799999997</v>
      </c>
      <c r="I42" s="35">
        <f t="shared" ref="I42" si="2">SUM(I27:I41)</f>
        <v>1</v>
      </c>
      <c r="J42" s="93"/>
      <c r="K42" s="93"/>
      <c r="L42" s="94"/>
      <c r="M42" s="49"/>
      <c r="N42" s="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</row>
    <row r="43" spans="1:224" ht="59.25" customHeight="1">
      <c r="A43" s="2"/>
      <c r="B43" s="22">
        <v>1</v>
      </c>
      <c r="C43" s="22" t="s">
        <v>6</v>
      </c>
      <c r="D43" s="22" t="s">
        <v>43</v>
      </c>
      <c r="E43" s="22"/>
      <c r="F43" s="6" t="s">
        <v>258</v>
      </c>
      <c r="G43" s="7">
        <v>2172641.7000000002</v>
      </c>
      <c r="H43" s="7">
        <v>0</v>
      </c>
      <c r="I43" s="28"/>
      <c r="J43" s="25" t="s">
        <v>18</v>
      </c>
      <c r="K43" s="25" t="s">
        <v>45</v>
      </c>
      <c r="L43" s="71" t="s">
        <v>174</v>
      </c>
      <c r="M43" s="66" t="s">
        <v>224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</row>
    <row r="44" spans="1:224" ht="18.75" customHeight="1">
      <c r="B44" s="22">
        <v>2</v>
      </c>
      <c r="C44" s="22" t="s">
        <v>42</v>
      </c>
      <c r="D44" s="22"/>
      <c r="E44" s="22"/>
      <c r="F44" s="6">
        <v>95</v>
      </c>
      <c r="G44" s="7">
        <v>272518.95</v>
      </c>
      <c r="H44" s="7">
        <v>0</v>
      </c>
      <c r="I44" s="28"/>
      <c r="J44" s="25"/>
      <c r="K44" s="25"/>
      <c r="L44" s="71"/>
      <c r="M44" s="66" t="s">
        <v>224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</row>
    <row r="45" spans="1:224" ht="33" customHeight="1">
      <c r="B45" s="22">
        <v>3</v>
      </c>
      <c r="C45" s="22" t="s">
        <v>10</v>
      </c>
      <c r="D45" s="22"/>
      <c r="E45" s="22" t="s">
        <v>44</v>
      </c>
      <c r="F45" s="6" t="s">
        <v>259</v>
      </c>
      <c r="G45" s="7"/>
      <c r="H45" s="7"/>
      <c r="I45" s="28">
        <v>1</v>
      </c>
      <c r="J45" s="25"/>
      <c r="K45" s="25"/>
      <c r="L45" s="71"/>
      <c r="M45" s="66" t="s">
        <v>219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</row>
    <row r="46" spans="1:224" s="32" customFormat="1" ht="15.75" customHeight="1">
      <c r="B46" s="36">
        <v>3</v>
      </c>
      <c r="C46" s="36" t="s">
        <v>175</v>
      </c>
      <c r="D46" s="36"/>
      <c r="E46" s="36"/>
      <c r="F46" s="33"/>
      <c r="G46" s="34">
        <f>SUM(G43:G45)</f>
        <v>2445160.6500000004</v>
      </c>
      <c r="H46" s="34">
        <f t="shared" ref="H46:I46" si="3">SUM(H43:H45)</f>
        <v>0</v>
      </c>
      <c r="I46" s="34">
        <f t="shared" si="3"/>
        <v>1</v>
      </c>
      <c r="J46" s="49"/>
      <c r="K46" s="49"/>
      <c r="L46" s="36"/>
      <c r="M46" s="49"/>
      <c r="N46" s="4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</row>
    <row r="47" spans="1:224" ht="45">
      <c r="B47" s="22">
        <v>1</v>
      </c>
      <c r="C47" s="22" t="s">
        <v>6</v>
      </c>
      <c r="D47" s="22" t="s">
        <v>46</v>
      </c>
      <c r="E47" s="22"/>
      <c r="F47" s="6" t="s">
        <v>260</v>
      </c>
      <c r="G47" s="7">
        <v>10524122</v>
      </c>
      <c r="H47" s="7">
        <v>0</v>
      </c>
      <c r="I47" s="28"/>
      <c r="J47" s="25" t="s">
        <v>18</v>
      </c>
      <c r="K47" s="113" t="s">
        <v>47</v>
      </c>
      <c r="L47" s="116" t="s">
        <v>176</v>
      </c>
      <c r="M47" s="66" t="s">
        <v>224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</row>
    <row r="48" spans="1:224" ht="36" customHeight="1">
      <c r="B48" s="22">
        <v>2</v>
      </c>
      <c r="C48" s="22" t="s">
        <v>10</v>
      </c>
      <c r="D48" s="22"/>
      <c r="E48" s="22" t="s">
        <v>179</v>
      </c>
      <c r="F48" s="6" t="s">
        <v>261</v>
      </c>
      <c r="G48" s="14"/>
      <c r="H48" s="7"/>
      <c r="I48" s="27">
        <v>4295431.5</v>
      </c>
      <c r="J48" s="25"/>
      <c r="K48" s="119"/>
      <c r="L48" s="118"/>
      <c r="M48" s="66" t="s">
        <v>219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</row>
    <row r="49" spans="2:224" s="37" customFormat="1" ht="14.25" customHeight="1">
      <c r="B49" s="36">
        <v>2</v>
      </c>
      <c r="C49" s="41" t="s">
        <v>175</v>
      </c>
      <c r="D49" s="41"/>
      <c r="E49" s="41"/>
      <c r="F49" s="45"/>
      <c r="G49" s="46">
        <f>G47</f>
        <v>10524122</v>
      </c>
      <c r="H49" s="46">
        <f>H47</f>
        <v>0</v>
      </c>
      <c r="I49" s="47">
        <f t="shared" ref="I49" si="4">I47+I48</f>
        <v>4295431.5</v>
      </c>
      <c r="J49" s="95"/>
      <c r="K49" s="95"/>
      <c r="L49" s="74"/>
      <c r="M49" s="49"/>
      <c r="N49" s="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</row>
    <row r="50" spans="2:224" ht="68.25" customHeight="1">
      <c r="B50" s="22">
        <v>1</v>
      </c>
      <c r="C50" s="22" t="s">
        <v>6</v>
      </c>
      <c r="D50" s="22" t="s">
        <v>48</v>
      </c>
      <c r="E50" s="22"/>
      <c r="F50" s="6" t="s">
        <v>262</v>
      </c>
      <c r="G50" s="7">
        <v>17510334.050000001</v>
      </c>
      <c r="H50" s="7">
        <v>0</v>
      </c>
      <c r="I50" s="28"/>
      <c r="J50" s="25" t="s">
        <v>18</v>
      </c>
      <c r="K50" s="113" t="s">
        <v>50</v>
      </c>
      <c r="L50" s="116" t="s">
        <v>177</v>
      </c>
      <c r="M50" s="66" t="s">
        <v>224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</row>
    <row r="51" spans="2:224" ht="36.75" customHeight="1">
      <c r="B51" s="22">
        <v>2</v>
      </c>
      <c r="C51" s="22" t="s">
        <v>10</v>
      </c>
      <c r="D51" s="22"/>
      <c r="E51" s="22" t="s">
        <v>49</v>
      </c>
      <c r="F51" s="6" t="s">
        <v>263</v>
      </c>
      <c r="G51" s="7"/>
      <c r="H51" s="7"/>
      <c r="I51" s="28">
        <v>1</v>
      </c>
      <c r="J51" s="25"/>
      <c r="K51" s="119"/>
      <c r="L51" s="118"/>
      <c r="M51" s="66" t="s">
        <v>219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</row>
    <row r="52" spans="2:224" s="37" customFormat="1">
      <c r="B52" s="36">
        <v>2</v>
      </c>
      <c r="C52" s="36" t="s">
        <v>175</v>
      </c>
      <c r="D52" s="36"/>
      <c r="E52" s="36"/>
      <c r="F52" s="33"/>
      <c r="G52" s="34">
        <f>G50+G51</f>
        <v>17510334.050000001</v>
      </c>
      <c r="H52" s="34">
        <f t="shared" ref="H52:I52" si="5">H50+H51</f>
        <v>0</v>
      </c>
      <c r="I52" s="35">
        <f t="shared" si="5"/>
        <v>1</v>
      </c>
      <c r="J52" s="49"/>
      <c r="K52" s="49"/>
      <c r="L52" s="36"/>
      <c r="M52" s="74"/>
      <c r="N52" s="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</row>
    <row r="53" spans="2:224" ht="45">
      <c r="B53" s="22">
        <v>1</v>
      </c>
      <c r="C53" s="22" t="s">
        <v>51</v>
      </c>
      <c r="D53" s="22" t="s">
        <v>54</v>
      </c>
      <c r="E53" s="22"/>
      <c r="F53" s="6" t="s">
        <v>264</v>
      </c>
      <c r="G53" s="7">
        <v>4658885.55</v>
      </c>
      <c r="H53" s="7">
        <v>0</v>
      </c>
      <c r="I53" s="28"/>
      <c r="J53" s="25" t="s">
        <v>18</v>
      </c>
      <c r="K53" s="113" t="s">
        <v>55</v>
      </c>
      <c r="L53" s="116" t="s">
        <v>178</v>
      </c>
      <c r="M53" s="66" t="s">
        <v>224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</row>
    <row r="54" spans="2:224" ht="15" customHeight="1">
      <c r="B54" s="22">
        <v>2</v>
      </c>
      <c r="C54" s="22" t="s">
        <v>52</v>
      </c>
      <c r="D54" s="22"/>
      <c r="E54" s="22"/>
      <c r="F54" s="6">
        <v>169.7</v>
      </c>
      <c r="G54" s="7">
        <v>612470.1</v>
      </c>
      <c r="H54" s="7">
        <v>0</v>
      </c>
      <c r="I54" s="28"/>
      <c r="J54" s="25"/>
      <c r="K54" s="120"/>
      <c r="L54" s="117"/>
      <c r="M54" s="66" t="s">
        <v>224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</row>
    <row r="55" spans="2:224" ht="22.5">
      <c r="B55" s="22">
        <v>3</v>
      </c>
      <c r="C55" s="22" t="s">
        <v>53</v>
      </c>
      <c r="D55" s="22"/>
      <c r="E55" s="22"/>
      <c r="F55" s="6">
        <v>103.8</v>
      </c>
      <c r="G55" s="7">
        <v>1303975.3500000001</v>
      </c>
      <c r="H55" s="7">
        <v>0</v>
      </c>
      <c r="I55" s="28"/>
      <c r="J55" s="25"/>
      <c r="K55" s="120"/>
      <c r="L55" s="117"/>
      <c r="M55" s="66" t="s">
        <v>224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</row>
    <row r="56" spans="2:224" ht="43.5" customHeight="1">
      <c r="B56" s="22">
        <v>4</v>
      </c>
      <c r="C56" s="22" t="s">
        <v>10</v>
      </c>
      <c r="D56" s="22"/>
      <c r="E56" s="22" t="s">
        <v>385</v>
      </c>
      <c r="F56" s="6" t="s">
        <v>265</v>
      </c>
      <c r="G56" s="7"/>
      <c r="H56" s="17"/>
      <c r="I56" s="27">
        <v>1</v>
      </c>
      <c r="J56" s="25"/>
      <c r="K56" s="120"/>
      <c r="L56" s="117"/>
      <c r="M56" s="66" t="s">
        <v>219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</row>
    <row r="57" spans="2:224" s="32" customFormat="1">
      <c r="B57" s="36">
        <v>4</v>
      </c>
      <c r="C57" s="36" t="s">
        <v>175</v>
      </c>
      <c r="D57" s="49"/>
      <c r="E57" s="49"/>
      <c r="F57" s="42"/>
      <c r="G57" s="43">
        <f>G53+G54+G55</f>
        <v>6575331</v>
      </c>
      <c r="H57" s="43">
        <f t="shared" ref="H57:I57" si="6">H53+H54+H55</f>
        <v>0</v>
      </c>
      <c r="I57" s="44">
        <f t="shared" si="6"/>
        <v>0</v>
      </c>
      <c r="J57" s="49"/>
      <c r="K57" s="49"/>
      <c r="L57" s="49"/>
      <c r="M57" s="74"/>
      <c r="N57" s="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</row>
    <row r="58" spans="2:224" ht="67.5">
      <c r="B58" s="22">
        <v>1</v>
      </c>
      <c r="C58" s="22" t="s">
        <v>6</v>
      </c>
      <c r="D58" s="22" t="s">
        <v>180</v>
      </c>
      <c r="E58" s="22"/>
      <c r="F58" s="6" t="s">
        <v>266</v>
      </c>
      <c r="G58" s="7">
        <v>8384177.7000000002</v>
      </c>
      <c r="H58" s="7">
        <v>0</v>
      </c>
      <c r="I58" s="28"/>
      <c r="J58" s="25" t="s">
        <v>18</v>
      </c>
      <c r="K58" s="25" t="s">
        <v>57</v>
      </c>
      <c r="L58" s="71" t="s">
        <v>181</v>
      </c>
      <c r="M58" s="66" t="s">
        <v>224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</row>
    <row r="59" spans="2:224" ht="33.75">
      <c r="B59" s="22">
        <v>2</v>
      </c>
      <c r="C59" s="22" t="s">
        <v>10</v>
      </c>
      <c r="D59" s="22"/>
      <c r="E59" s="22" t="s">
        <v>56</v>
      </c>
      <c r="F59" s="6" t="s">
        <v>267</v>
      </c>
      <c r="G59" s="7">
        <v>0</v>
      </c>
      <c r="H59" s="7">
        <v>0</v>
      </c>
      <c r="I59" s="28">
        <v>11496930</v>
      </c>
      <c r="J59" s="25"/>
      <c r="K59" s="25"/>
      <c r="L59" s="71"/>
      <c r="M59" s="66" t="s">
        <v>219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</row>
    <row r="60" spans="2:224" s="37" customFormat="1" ht="28.5" customHeight="1">
      <c r="B60" s="36">
        <v>2</v>
      </c>
      <c r="C60" s="36" t="s">
        <v>175</v>
      </c>
      <c r="D60" s="36"/>
      <c r="E60" s="36"/>
      <c r="F60" s="33"/>
      <c r="G60" s="34">
        <f>G58+G59</f>
        <v>8384177.7000000002</v>
      </c>
      <c r="H60" s="34">
        <f t="shared" ref="H60:I60" si="7">H58+H59</f>
        <v>0</v>
      </c>
      <c r="I60" s="34">
        <f t="shared" si="7"/>
        <v>11496930</v>
      </c>
      <c r="J60" s="93"/>
      <c r="K60" s="93"/>
      <c r="L60" s="49"/>
      <c r="M60" s="74"/>
      <c r="N60" s="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</row>
    <row r="61" spans="2:224" s="1" customFormat="1" ht="45">
      <c r="B61" s="22">
        <v>1</v>
      </c>
      <c r="C61" s="22" t="s">
        <v>6</v>
      </c>
      <c r="D61" s="22" t="s">
        <v>60</v>
      </c>
      <c r="E61" s="22"/>
      <c r="F61" s="6" t="s">
        <v>268</v>
      </c>
      <c r="G61" s="7">
        <v>925473</v>
      </c>
      <c r="H61" s="7">
        <v>0</v>
      </c>
      <c r="I61" s="85"/>
      <c r="J61" s="113" t="s">
        <v>18</v>
      </c>
      <c r="K61" s="113" t="s">
        <v>61</v>
      </c>
      <c r="L61" s="116" t="s">
        <v>182</v>
      </c>
      <c r="M61" s="66" t="s">
        <v>224</v>
      </c>
      <c r="N61" s="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</row>
    <row r="62" spans="2:224" ht="23.25" customHeight="1">
      <c r="B62" s="22">
        <v>2</v>
      </c>
      <c r="C62" s="22" t="s">
        <v>58</v>
      </c>
      <c r="D62" s="22"/>
      <c r="E62" s="22"/>
      <c r="F62" s="6" t="s">
        <v>269</v>
      </c>
      <c r="G62" s="7">
        <v>215383</v>
      </c>
      <c r="H62" s="7">
        <v>0</v>
      </c>
      <c r="I62" s="28"/>
      <c r="J62" s="114"/>
      <c r="K62" s="114"/>
      <c r="L62" s="117"/>
      <c r="M62" s="66" t="s">
        <v>224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</row>
    <row r="63" spans="2:224" ht="22.5">
      <c r="B63" s="22">
        <v>3</v>
      </c>
      <c r="C63" s="22" t="s">
        <v>59</v>
      </c>
      <c r="D63" s="22"/>
      <c r="E63" s="22"/>
      <c r="F63" s="6">
        <v>160</v>
      </c>
      <c r="G63" s="7">
        <v>399142</v>
      </c>
      <c r="H63" s="7">
        <v>0</v>
      </c>
      <c r="I63" s="28"/>
      <c r="J63" s="114"/>
      <c r="K63" s="114"/>
      <c r="L63" s="117"/>
      <c r="M63" s="66" t="s">
        <v>224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</row>
    <row r="64" spans="2:224" ht="36" customHeight="1">
      <c r="B64" s="22">
        <v>4</v>
      </c>
      <c r="C64" s="22" t="s">
        <v>10</v>
      </c>
      <c r="D64" s="22"/>
      <c r="E64" s="22" t="s">
        <v>383</v>
      </c>
      <c r="F64" s="6" t="s">
        <v>270</v>
      </c>
      <c r="G64" s="7"/>
      <c r="H64" s="7"/>
      <c r="I64" s="28">
        <v>1</v>
      </c>
      <c r="J64" s="115"/>
      <c r="K64" s="115"/>
      <c r="L64" s="118"/>
      <c r="M64" s="66" t="s">
        <v>219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</row>
    <row r="65" spans="2:224" s="37" customFormat="1">
      <c r="B65" s="36">
        <v>4</v>
      </c>
      <c r="C65" s="36" t="s">
        <v>175</v>
      </c>
      <c r="D65" s="36"/>
      <c r="E65" s="36"/>
      <c r="F65" s="33"/>
      <c r="G65" s="34">
        <f>G61+G62+G63+G64</f>
        <v>1539998</v>
      </c>
      <c r="H65" s="34">
        <f t="shared" ref="H65:I65" si="8">H61+H62+H63+H64</f>
        <v>0</v>
      </c>
      <c r="I65" s="35">
        <f t="shared" si="8"/>
        <v>1</v>
      </c>
      <c r="J65" s="93"/>
      <c r="K65" s="93"/>
      <c r="L65" s="49"/>
      <c r="M65" s="49"/>
      <c r="N65" s="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</row>
    <row r="66" spans="2:224" ht="44.25" customHeight="1">
      <c r="B66" s="22">
        <v>1</v>
      </c>
      <c r="C66" s="22" t="s">
        <v>10</v>
      </c>
      <c r="D66" s="22" t="s">
        <v>62</v>
      </c>
      <c r="E66" s="22" t="s">
        <v>63</v>
      </c>
      <c r="F66" s="6" t="s">
        <v>271</v>
      </c>
      <c r="G66" s="7"/>
      <c r="H66" s="7"/>
      <c r="I66" s="28">
        <v>1</v>
      </c>
      <c r="J66" s="25" t="s">
        <v>64</v>
      </c>
      <c r="K66" s="25" t="s">
        <v>65</v>
      </c>
      <c r="L66" s="71" t="s">
        <v>183</v>
      </c>
      <c r="M66" s="86" t="s">
        <v>219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</row>
    <row r="67" spans="2:224" ht="36.75" customHeight="1">
      <c r="B67" s="22">
        <v>2</v>
      </c>
      <c r="C67" s="22" t="s">
        <v>6</v>
      </c>
      <c r="D67" s="22"/>
      <c r="E67" s="22"/>
      <c r="F67" s="6">
        <v>352.4</v>
      </c>
      <c r="G67" s="7">
        <v>284353</v>
      </c>
      <c r="H67" s="7">
        <v>222651.76</v>
      </c>
      <c r="I67" s="28"/>
      <c r="J67" s="25"/>
      <c r="K67" s="25"/>
      <c r="L67" s="71"/>
      <c r="M67" s="66" t="s">
        <v>219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</row>
    <row r="68" spans="2:224" s="37" customFormat="1" ht="20.25" customHeight="1">
      <c r="B68" s="36">
        <v>2</v>
      </c>
      <c r="C68" s="36" t="s">
        <v>175</v>
      </c>
      <c r="D68" s="36"/>
      <c r="E68" s="36"/>
      <c r="F68" s="33"/>
      <c r="G68" s="34">
        <f>G66+G67</f>
        <v>284353</v>
      </c>
      <c r="H68" s="34">
        <f t="shared" ref="H68:I68" si="9">H66+H67</f>
        <v>222651.76</v>
      </c>
      <c r="I68" s="35">
        <f t="shared" si="9"/>
        <v>1</v>
      </c>
      <c r="J68" s="49"/>
      <c r="K68" s="49"/>
      <c r="L68" s="49"/>
      <c r="M68" s="49"/>
      <c r="N68" s="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</row>
    <row r="69" spans="2:224" ht="68.25" customHeight="1">
      <c r="B69" s="22">
        <v>1</v>
      </c>
      <c r="C69" s="22" t="s">
        <v>6</v>
      </c>
      <c r="D69" s="22" t="s">
        <v>66</v>
      </c>
      <c r="E69" s="22"/>
      <c r="F69" s="6" t="s">
        <v>272</v>
      </c>
      <c r="G69" s="7">
        <v>3767707</v>
      </c>
      <c r="H69" s="7">
        <v>0</v>
      </c>
      <c r="I69" s="28"/>
      <c r="J69" s="25" t="s">
        <v>64</v>
      </c>
      <c r="K69" s="25" t="s">
        <v>68</v>
      </c>
      <c r="L69" s="71" t="s">
        <v>184</v>
      </c>
      <c r="M69" s="66" t="s">
        <v>224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</row>
    <row r="70" spans="2:224" ht="60.75" customHeight="1">
      <c r="B70" s="22">
        <v>2</v>
      </c>
      <c r="C70" s="22" t="s">
        <v>59</v>
      </c>
      <c r="D70" s="22" t="s">
        <v>66</v>
      </c>
      <c r="E70" s="22"/>
      <c r="F70" s="6" t="s">
        <v>273</v>
      </c>
      <c r="G70" s="7">
        <v>484770</v>
      </c>
      <c r="H70" s="7">
        <v>0</v>
      </c>
      <c r="I70" s="28"/>
      <c r="J70" s="25"/>
      <c r="K70" s="25"/>
      <c r="L70" s="71"/>
      <c r="M70" s="66" t="s">
        <v>224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</row>
    <row r="71" spans="2:224" ht="45.75" customHeight="1">
      <c r="B71" s="22">
        <v>3</v>
      </c>
      <c r="C71" s="22" t="s">
        <v>10</v>
      </c>
      <c r="D71" s="22" t="s">
        <v>66</v>
      </c>
      <c r="E71" s="22" t="s">
        <v>67</v>
      </c>
      <c r="F71" s="6" t="s">
        <v>382</v>
      </c>
      <c r="G71" s="7"/>
      <c r="H71" s="7"/>
      <c r="I71" s="28">
        <v>3467380.5</v>
      </c>
      <c r="J71" s="25"/>
      <c r="K71" s="25"/>
      <c r="L71" s="71"/>
      <c r="M71" s="96" t="s">
        <v>219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</row>
    <row r="72" spans="2:224" s="32" customFormat="1">
      <c r="B72" s="36">
        <v>3</v>
      </c>
      <c r="C72" s="36" t="s">
        <v>175</v>
      </c>
      <c r="D72" s="36"/>
      <c r="E72" s="36"/>
      <c r="F72" s="33"/>
      <c r="G72" s="34">
        <f>G69+G70+G71</f>
        <v>4252477</v>
      </c>
      <c r="H72" s="34">
        <f t="shared" ref="H72:I72" si="10">H69+H70+H71</f>
        <v>0</v>
      </c>
      <c r="I72" s="35">
        <f t="shared" si="10"/>
        <v>3467380.5</v>
      </c>
      <c r="J72" s="49"/>
      <c r="K72" s="49"/>
      <c r="L72" s="36"/>
      <c r="M72" s="36"/>
      <c r="N72" s="4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</row>
    <row r="73" spans="2:224" ht="45" customHeight="1">
      <c r="B73" s="22">
        <v>1</v>
      </c>
      <c r="C73" s="22" t="s">
        <v>6</v>
      </c>
      <c r="D73" s="22" t="s">
        <v>69</v>
      </c>
      <c r="E73" s="22"/>
      <c r="F73" s="6" t="s">
        <v>274</v>
      </c>
      <c r="G73" s="7">
        <v>99798</v>
      </c>
      <c r="H73" s="7">
        <v>99798</v>
      </c>
      <c r="I73" s="28"/>
      <c r="J73" s="25" t="s">
        <v>71</v>
      </c>
      <c r="K73" s="25" t="s">
        <v>72</v>
      </c>
      <c r="L73" s="71" t="s">
        <v>185</v>
      </c>
      <c r="M73" s="29" t="s">
        <v>224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</row>
    <row r="74" spans="2:224" ht="33.75">
      <c r="B74" s="22">
        <v>2</v>
      </c>
      <c r="C74" s="22" t="s">
        <v>10</v>
      </c>
      <c r="D74" s="22"/>
      <c r="E74" s="22" t="s">
        <v>70</v>
      </c>
      <c r="F74" s="6" t="s">
        <v>275</v>
      </c>
      <c r="G74" s="7"/>
      <c r="H74" s="7"/>
      <c r="I74" s="28">
        <v>2183426.0499999998</v>
      </c>
      <c r="J74" s="25"/>
      <c r="K74" s="25"/>
      <c r="L74" s="71"/>
      <c r="M74" s="29" t="s">
        <v>219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</row>
    <row r="75" spans="2:224" s="37" customFormat="1">
      <c r="B75" s="36">
        <v>2</v>
      </c>
      <c r="C75" s="36" t="s">
        <v>162</v>
      </c>
      <c r="D75" s="36"/>
      <c r="E75" s="36"/>
      <c r="F75" s="33"/>
      <c r="G75" s="34">
        <f>G73+G74</f>
        <v>99798</v>
      </c>
      <c r="H75" s="34">
        <f t="shared" ref="H75:I75" si="11">H73+H74</f>
        <v>99798</v>
      </c>
      <c r="I75" s="35">
        <f t="shared" si="11"/>
        <v>2183426.0499999998</v>
      </c>
      <c r="J75" s="49"/>
      <c r="K75" s="49"/>
      <c r="L75" s="36"/>
      <c r="M75" s="49"/>
      <c r="N75" s="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</row>
    <row r="76" spans="2:224" ht="67.5">
      <c r="B76" s="22">
        <v>1</v>
      </c>
      <c r="C76" s="22" t="s">
        <v>6</v>
      </c>
      <c r="D76" s="22" t="s">
        <v>73</v>
      </c>
      <c r="E76" s="22"/>
      <c r="F76" s="6" t="s">
        <v>276</v>
      </c>
      <c r="G76" s="7">
        <v>21780</v>
      </c>
      <c r="H76" s="7">
        <v>0</v>
      </c>
      <c r="I76" s="28"/>
      <c r="J76" s="25" t="s">
        <v>71</v>
      </c>
      <c r="K76" s="25" t="s">
        <v>74</v>
      </c>
      <c r="L76" s="71" t="s">
        <v>186</v>
      </c>
      <c r="M76" s="66" t="s">
        <v>224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</row>
    <row r="77" spans="2:224" ht="22.5">
      <c r="B77" s="22">
        <v>2</v>
      </c>
      <c r="C77" s="22" t="s">
        <v>6</v>
      </c>
      <c r="D77" s="22"/>
      <c r="E77" s="22"/>
      <c r="F77" s="6" t="s">
        <v>243</v>
      </c>
      <c r="G77" s="7">
        <v>11271</v>
      </c>
      <c r="H77" s="7">
        <v>0</v>
      </c>
      <c r="I77" s="28"/>
      <c r="J77" s="25"/>
      <c r="K77" s="25"/>
      <c r="L77" s="71"/>
      <c r="M77" s="66" t="s">
        <v>224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</row>
    <row r="78" spans="2:224" ht="22.5">
      <c r="B78" s="22">
        <v>3</v>
      </c>
      <c r="C78" s="22" t="s">
        <v>6</v>
      </c>
      <c r="D78" s="22"/>
      <c r="E78" s="22"/>
      <c r="F78" s="6" t="s">
        <v>277</v>
      </c>
      <c r="G78" s="7">
        <v>14707</v>
      </c>
      <c r="H78" s="7">
        <v>0</v>
      </c>
      <c r="I78" s="28"/>
      <c r="J78" s="25"/>
      <c r="K78" s="25"/>
      <c r="L78" s="71"/>
      <c r="M78" s="66" t="s">
        <v>224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</row>
    <row r="79" spans="2:224" ht="22.5">
      <c r="B79" s="22">
        <v>4</v>
      </c>
      <c r="C79" s="22" t="s">
        <v>59</v>
      </c>
      <c r="D79" s="22"/>
      <c r="E79" s="22"/>
      <c r="F79" s="6" t="s">
        <v>244</v>
      </c>
      <c r="G79" s="7">
        <v>3553</v>
      </c>
      <c r="H79" s="7">
        <v>0</v>
      </c>
      <c r="I79" s="28"/>
      <c r="J79" s="25"/>
      <c r="K79" s="25"/>
      <c r="L79" s="71"/>
      <c r="M79" s="66" t="s">
        <v>224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</row>
    <row r="80" spans="2:224" ht="21.75" customHeight="1">
      <c r="B80" s="22">
        <v>5</v>
      </c>
      <c r="C80" s="22" t="s">
        <v>10</v>
      </c>
      <c r="D80" s="22"/>
      <c r="E80" s="22" t="s">
        <v>193</v>
      </c>
      <c r="F80" s="6" t="s">
        <v>278</v>
      </c>
      <c r="G80" s="7"/>
      <c r="H80" s="7"/>
      <c r="I80" s="28">
        <v>6730638</v>
      </c>
      <c r="J80" s="25"/>
      <c r="K80" s="25"/>
      <c r="L80" s="71"/>
      <c r="M80" s="66" t="s">
        <v>219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</row>
    <row r="81" spans="2:224" s="32" customFormat="1">
      <c r="B81" s="36">
        <v>5</v>
      </c>
      <c r="C81" s="36" t="s">
        <v>175</v>
      </c>
      <c r="D81" s="36"/>
      <c r="E81" s="36"/>
      <c r="F81" s="33"/>
      <c r="G81" s="34">
        <f>G76+G77+G78+G79+G80</f>
        <v>51311</v>
      </c>
      <c r="H81" s="34">
        <f t="shared" ref="H81" si="12">H76+H77+H78+H79+H80</f>
        <v>0</v>
      </c>
      <c r="I81" s="35">
        <f>SUM(I80)</f>
        <v>6730638</v>
      </c>
      <c r="J81" s="49"/>
      <c r="K81" s="49"/>
      <c r="L81" s="36"/>
      <c r="M81" s="49"/>
      <c r="N81" s="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</row>
    <row r="82" spans="2:224" ht="67.5">
      <c r="B82" s="22">
        <v>1</v>
      </c>
      <c r="C82" s="22" t="s">
        <v>6</v>
      </c>
      <c r="D82" s="22" t="s">
        <v>75</v>
      </c>
      <c r="E82" s="22"/>
      <c r="F82" s="6" t="s">
        <v>279</v>
      </c>
      <c r="G82" s="7">
        <v>29832</v>
      </c>
      <c r="H82" s="7">
        <v>0</v>
      </c>
      <c r="I82" s="28"/>
      <c r="J82" s="25" t="s">
        <v>71</v>
      </c>
      <c r="K82" s="25" t="s">
        <v>76</v>
      </c>
      <c r="L82" s="71" t="s">
        <v>187</v>
      </c>
      <c r="M82" s="66" t="s">
        <v>224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</row>
    <row r="83" spans="2:224" ht="33.75">
      <c r="B83" s="22">
        <v>2</v>
      </c>
      <c r="C83" s="22" t="s">
        <v>10</v>
      </c>
      <c r="D83" s="22"/>
      <c r="E83" s="22" t="s">
        <v>192</v>
      </c>
      <c r="F83" s="6" t="s">
        <v>280</v>
      </c>
      <c r="G83" s="7"/>
      <c r="H83" s="7"/>
      <c r="I83" s="27">
        <v>2622856.16</v>
      </c>
      <c r="J83" s="25"/>
      <c r="K83" s="25"/>
      <c r="L83" s="71"/>
      <c r="M83" s="96" t="s">
        <v>219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</row>
    <row r="84" spans="2:224" s="32" customFormat="1" ht="20.25" customHeight="1">
      <c r="B84" s="36">
        <v>2</v>
      </c>
      <c r="C84" s="36" t="s">
        <v>175</v>
      </c>
      <c r="D84" s="36"/>
      <c r="E84" s="36"/>
      <c r="F84" s="33"/>
      <c r="G84" s="34">
        <f>G82+G83</f>
        <v>29832</v>
      </c>
      <c r="H84" s="34">
        <f t="shared" ref="H84:I84" si="13">H82+H83</f>
        <v>0</v>
      </c>
      <c r="I84" s="35">
        <f t="shared" si="13"/>
        <v>2622856.16</v>
      </c>
      <c r="J84" s="49"/>
      <c r="K84" s="49"/>
      <c r="L84" s="36"/>
      <c r="M84" s="49"/>
      <c r="N84" s="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</row>
    <row r="85" spans="2:224" ht="36.75" customHeight="1">
      <c r="B85" s="22">
        <v>1</v>
      </c>
      <c r="C85" s="22" t="s">
        <v>6</v>
      </c>
      <c r="D85" s="22" t="s">
        <v>188</v>
      </c>
      <c r="E85" s="19"/>
      <c r="F85" s="6" t="s">
        <v>281</v>
      </c>
      <c r="G85" s="7">
        <v>6870991.0499999998</v>
      </c>
      <c r="H85" s="7">
        <v>0</v>
      </c>
      <c r="I85" s="28"/>
      <c r="J85" s="25" t="s">
        <v>64</v>
      </c>
      <c r="K85" s="25" t="s">
        <v>78</v>
      </c>
      <c r="L85" s="71" t="s">
        <v>79</v>
      </c>
      <c r="M85" s="66" t="s">
        <v>224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</row>
    <row r="86" spans="2:224" ht="18.75" customHeight="1">
      <c r="B86" s="22">
        <v>2</v>
      </c>
      <c r="C86" s="22" t="s">
        <v>77</v>
      </c>
      <c r="D86" s="22"/>
      <c r="E86" s="22"/>
      <c r="F86" s="6" t="s">
        <v>282</v>
      </c>
      <c r="G86" s="7">
        <v>78051.600000000006</v>
      </c>
      <c r="H86" s="7">
        <v>0</v>
      </c>
      <c r="I86" s="28"/>
      <c r="J86" s="25"/>
      <c r="K86" s="25"/>
      <c r="L86" s="25"/>
      <c r="M86" s="66" t="s">
        <v>224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</row>
    <row r="87" spans="2:224" ht="22.5">
      <c r="B87" s="22">
        <v>3</v>
      </c>
      <c r="C87" s="22" t="s">
        <v>59</v>
      </c>
      <c r="D87" s="22"/>
      <c r="E87" s="22"/>
      <c r="F87" s="6" t="s">
        <v>283</v>
      </c>
      <c r="G87" s="7">
        <v>105877.2</v>
      </c>
      <c r="H87" s="7">
        <v>0</v>
      </c>
      <c r="I87" s="28"/>
      <c r="J87" s="25"/>
      <c r="K87" s="25"/>
      <c r="L87" s="25"/>
      <c r="M87" s="66" t="s">
        <v>224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</row>
    <row r="88" spans="2:224" ht="15.75" customHeight="1">
      <c r="B88" s="22">
        <v>4</v>
      </c>
      <c r="C88" s="22" t="s">
        <v>59</v>
      </c>
      <c r="D88" s="22"/>
      <c r="E88" s="22"/>
      <c r="F88" s="6" t="s">
        <v>284</v>
      </c>
      <c r="G88" s="7">
        <v>67658.25</v>
      </c>
      <c r="H88" s="7">
        <v>0</v>
      </c>
      <c r="I88" s="28"/>
      <c r="J88" s="25"/>
      <c r="K88" s="25"/>
      <c r="L88" s="25"/>
      <c r="M88" s="66" t="s">
        <v>224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</row>
    <row r="89" spans="2:224" ht="33.75">
      <c r="B89" s="22">
        <v>5</v>
      </c>
      <c r="C89" s="22" t="s">
        <v>10</v>
      </c>
      <c r="D89" s="22"/>
      <c r="E89" s="22" t="s">
        <v>191</v>
      </c>
      <c r="F89" s="6" t="s">
        <v>285</v>
      </c>
      <c r="G89" s="7"/>
      <c r="H89" s="7"/>
      <c r="I89" s="27">
        <v>5609435</v>
      </c>
      <c r="J89" s="25"/>
      <c r="K89" s="25"/>
      <c r="L89" s="25"/>
      <c r="M89" s="96" t="s">
        <v>219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</row>
    <row r="90" spans="2:224" s="32" customFormat="1">
      <c r="B90" s="36">
        <v>5</v>
      </c>
      <c r="C90" s="36" t="s">
        <v>175</v>
      </c>
      <c r="D90" s="36"/>
      <c r="E90" s="36"/>
      <c r="F90" s="33"/>
      <c r="G90" s="34">
        <f>G85+G86+G87+G88+G89</f>
        <v>7122578.0999999996</v>
      </c>
      <c r="H90" s="34">
        <f t="shared" ref="H90:I90" si="14">H85+H86+H87+H88+H89</f>
        <v>0</v>
      </c>
      <c r="I90" s="35">
        <f t="shared" si="14"/>
        <v>5609435</v>
      </c>
      <c r="J90" s="49"/>
      <c r="K90" s="49"/>
      <c r="L90" s="49"/>
      <c r="M90" s="49"/>
      <c r="N90" s="4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</row>
    <row r="91" spans="2:224" ht="67.5">
      <c r="B91" s="22">
        <v>1</v>
      </c>
      <c r="C91" s="22" t="s">
        <v>6</v>
      </c>
      <c r="D91" s="22" t="s">
        <v>80</v>
      </c>
      <c r="E91" s="22"/>
      <c r="F91" s="6" t="s">
        <v>286</v>
      </c>
      <c r="G91" s="7">
        <v>1599225</v>
      </c>
      <c r="H91" s="7">
        <v>0</v>
      </c>
      <c r="I91" s="28"/>
      <c r="J91" s="25" t="s">
        <v>64</v>
      </c>
      <c r="K91" s="25" t="s">
        <v>81</v>
      </c>
      <c r="L91" s="71" t="s">
        <v>189</v>
      </c>
      <c r="M91" s="66" t="s">
        <v>224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</row>
    <row r="92" spans="2:224" ht="33.75">
      <c r="B92" s="22">
        <v>2</v>
      </c>
      <c r="C92" s="22" t="s">
        <v>10</v>
      </c>
      <c r="D92" s="22"/>
      <c r="E92" s="22" t="s">
        <v>190</v>
      </c>
      <c r="F92" s="6" t="s">
        <v>287</v>
      </c>
      <c r="G92" s="7"/>
      <c r="H92" s="7"/>
      <c r="I92" s="28">
        <v>3216785</v>
      </c>
      <c r="J92" s="25"/>
      <c r="K92" s="25"/>
      <c r="L92" s="97"/>
      <c r="M92" s="66" t="s">
        <v>219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</row>
    <row r="93" spans="2:224" s="32" customFormat="1">
      <c r="B93" s="36">
        <v>2</v>
      </c>
      <c r="C93" s="36" t="s">
        <v>175</v>
      </c>
      <c r="D93" s="36"/>
      <c r="E93" s="36"/>
      <c r="F93" s="33"/>
      <c r="G93" s="34">
        <f>G91+G92</f>
        <v>1599225</v>
      </c>
      <c r="H93" s="34">
        <f t="shared" ref="H93:I93" si="15">H91+H92</f>
        <v>0</v>
      </c>
      <c r="I93" s="35">
        <f t="shared" si="15"/>
        <v>3216785</v>
      </c>
      <c r="J93" s="49"/>
      <c r="K93" s="49"/>
      <c r="L93" s="98"/>
      <c r="M93" s="98"/>
      <c r="N93" s="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</row>
    <row r="94" spans="2:224" ht="67.5">
      <c r="B94" s="22">
        <v>1</v>
      </c>
      <c r="C94" s="22" t="s">
        <v>6</v>
      </c>
      <c r="D94" s="22" t="s">
        <v>82</v>
      </c>
      <c r="E94" s="22"/>
      <c r="F94" s="6" t="s">
        <v>288</v>
      </c>
      <c r="G94" s="7">
        <v>8196279</v>
      </c>
      <c r="H94" s="7">
        <v>8196279</v>
      </c>
      <c r="I94" s="28"/>
      <c r="J94" s="25" t="s">
        <v>71</v>
      </c>
      <c r="K94" s="25" t="s">
        <v>83</v>
      </c>
      <c r="L94" s="71" t="s">
        <v>194</v>
      </c>
      <c r="M94" s="66" t="s">
        <v>224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</row>
    <row r="95" spans="2:224" ht="33.75">
      <c r="B95" s="22">
        <v>2</v>
      </c>
      <c r="C95" s="22" t="s">
        <v>10</v>
      </c>
      <c r="D95" s="22"/>
      <c r="E95" s="22" t="s">
        <v>195</v>
      </c>
      <c r="F95" s="6" t="s">
        <v>289</v>
      </c>
      <c r="G95" s="7"/>
      <c r="H95" s="7"/>
      <c r="I95" s="27">
        <v>3757320</v>
      </c>
      <c r="J95" s="25"/>
      <c r="K95" s="25"/>
      <c r="L95" s="97"/>
      <c r="M95" s="66" t="s">
        <v>219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</row>
    <row r="96" spans="2:224" s="32" customFormat="1">
      <c r="B96" s="36">
        <v>2</v>
      </c>
      <c r="C96" s="36" t="s">
        <v>175</v>
      </c>
      <c r="D96" s="36"/>
      <c r="E96" s="36"/>
      <c r="F96" s="33"/>
      <c r="G96" s="34">
        <f>G94+G95</f>
        <v>8196279</v>
      </c>
      <c r="H96" s="34">
        <f t="shared" ref="H96:I96" si="16">H94+H95</f>
        <v>8196279</v>
      </c>
      <c r="I96" s="35">
        <f t="shared" si="16"/>
        <v>3757320</v>
      </c>
      <c r="J96" s="49"/>
      <c r="K96" s="49"/>
      <c r="L96" s="98"/>
      <c r="M96" s="49"/>
      <c r="N96" s="4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</row>
    <row r="97" spans="2:224" ht="67.5">
      <c r="B97" s="22">
        <v>1</v>
      </c>
      <c r="C97" s="22" t="s">
        <v>6</v>
      </c>
      <c r="D97" s="22" t="s">
        <v>85</v>
      </c>
      <c r="E97" s="22"/>
      <c r="F97" s="6" t="s">
        <v>290</v>
      </c>
      <c r="G97" s="7">
        <v>1034157.3</v>
      </c>
      <c r="H97" s="7">
        <v>0</v>
      </c>
      <c r="I97" s="28"/>
      <c r="J97" s="25" t="s">
        <v>86</v>
      </c>
      <c r="K97" s="25" t="s">
        <v>87</v>
      </c>
      <c r="L97" s="71" t="s">
        <v>165</v>
      </c>
      <c r="M97" s="66" t="s">
        <v>224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</row>
    <row r="98" spans="2:224" ht="22.5">
      <c r="B98" s="22">
        <v>2</v>
      </c>
      <c r="C98" s="22" t="s">
        <v>6</v>
      </c>
      <c r="D98" s="22"/>
      <c r="E98" s="22"/>
      <c r="F98" s="6" t="s">
        <v>291</v>
      </c>
      <c r="G98" s="7">
        <v>248420.7</v>
      </c>
      <c r="H98" s="7">
        <v>0</v>
      </c>
      <c r="I98" s="28"/>
      <c r="J98" s="25"/>
      <c r="K98" s="25"/>
      <c r="L98" s="71"/>
      <c r="M98" s="66" t="s">
        <v>224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</row>
    <row r="99" spans="2:224" ht="22.5">
      <c r="B99" s="22">
        <v>3</v>
      </c>
      <c r="C99" s="22" t="s">
        <v>59</v>
      </c>
      <c r="D99" s="22"/>
      <c r="E99" s="22"/>
      <c r="F99" s="6" t="s">
        <v>291</v>
      </c>
      <c r="G99" s="7">
        <v>139651.04999999999</v>
      </c>
      <c r="H99" s="7">
        <v>0</v>
      </c>
      <c r="I99" s="28"/>
      <c r="J99" s="25"/>
      <c r="K99" s="25"/>
      <c r="L99" s="71"/>
      <c r="M99" s="66" t="s">
        <v>224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</row>
    <row r="100" spans="2:224" ht="22.5">
      <c r="B100" s="22">
        <v>4</v>
      </c>
      <c r="C100" s="22" t="s">
        <v>59</v>
      </c>
      <c r="D100" s="22"/>
      <c r="E100" s="22"/>
      <c r="F100" s="6" t="s">
        <v>291</v>
      </c>
      <c r="G100" s="7">
        <v>5585.25</v>
      </c>
      <c r="H100" s="7">
        <v>0</v>
      </c>
      <c r="I100" s="28"/>
      <c r="J100" s="25"/>
      <c r="K100" s="25"/>
      <c r="L100" s="71"/>
      <c r="M100" s="66" t="s">
        <v>224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</row>
    <row r="101" spans="2:224" ht="22.5">
      <c r="B101" s="22">
        <v>5</v>
      </c>
      <c r="C101" s="22" t="s">
        <v>23</v>
      </c>
      <c r="D101" s="22"/>
      <c r="E101" s="22"/>
      <c r="F101" s="6" t="s">
        <v>291</v>
      </c>
      <c r="G101" s="7">
        <v>163053</v>
      </c>
      <c r="H101" s="7">
        <v>0</v>
      </c>
      <c r="I101" s="28"/>
      <c r="J101" s="25"/>
      <c r="K101" s="25"/>
      <c r="L101" s="71"/>
      <c r="M101" s="66" t="s">
        <v>224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</row>
    <row r="102" spans="2:224" ht="22.5">
      <c r="B102" s="22">
        <v>6</v>
      </c>
      <c r="C102" s="22" t="s">
        <v>6</v>
      </c>
      <c r="D102" s="22"/>
      <c r="E102" s="22"/>
      <c r="F102" s="6" t="s">
        <v>292</v>
      </c>
      <c r="G102" s="7">
        <v>714035.85</v>
      </c>
      <c r="H102" s="7">
        <v>0</v>
      </c>
      <c r="I102" s="28"/>
      <c r="J102" s="25"/>
      <c r="K102" s="25"/>
      <c r="L102" s="71"/>
      <c r="M102" s="66" t="s">
        <v>224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</row>
    <row r="103" spans="2:224" ht="33.75">
      <c r="B103" s="22">
        <v>7</v>
      </c>
      <c r="C103" s="22" t="s">
        <v>10</v>
      </c>
      <c r="D103" s="22"/>
      <c r="E103" s="22" t="s">
        <v>196</v>
      </c>
      <c r="F103" s="6" t="s">
        <v>293</v>
      </c>
      <c r="G103" s="7"/>
      <c r="H103" s="7"/>
      <c r="I103" s="28">
        <v>602115.80000000005</v>
      </c>
      <c r="J103" s="25"/>
      <c r="K103" s="25"/>
      <c r="L103" s="71"/>
      <c r="M103" s="66" t="s">
        <v>219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</row>
    <row r="104" spans="2:224" s="32" customFormat="1">
      <c r="B104" s="36">
        <v>7</v>
      </c>
      <c r="C104" s="94" t="s">
        <v>175</v>
      </c>
      <c r="D104" s="36"/>
      <c r="E104" s="36"/>
      <c r="F104" s="38"/>
      <c r="G104" s="34">
        <f>G97+G98+G99+G100+G101+G102+G103</f>
        <v>2304903.15</v>
      </c>
      <c r="H104" s="34">
        <f t="shared" ref="H104:I104" si="17">H97+H98+H99+H100+H101+H102+H103</f>
        <v>0</v>
      </c>
      <c r="I104" s="35">
        <f t="shared" si="17"/>
        <v>602115.80000000005</v>
      </c>
      <c r="J104" s="49"/>
      <c r="K104" s="49"/>
      <c r="L104" s="36"/>
      <c r="M104" s="49"/>
      <c r="N104" s="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</row>
    <row r="105" spans="2:224" ht="67.5">
      <c r="B105" s="22">
        <v>1</v>
      </c>
      <c r="C105" s="22" t="s">
        <v>6</v>
      </c>
      <c r="D105" s="22" t="s">
        <v>88</v>
      </c>
      <c r="E105" s="22"/>
      <c r="F105" s="6" t="s">
        <v>294</v>
      </c>
      <c r="G105" s="7">
        <v>674254</v>
      </c>
      <c r="H105" s="7">
        <v>0</v>
      </c>
      <c r="I105" s="28"/>
      <c r="J105" s="25" t="s">
        <v>86</v>
      </c>
      <c r="K105" s="25" t="s">
        <v>89</v>
      </c>
      <c r="L105" s="71" t="s">
        <v>197</v>
      </c>
      <c r="M105" s="66" t="s">
        <v>224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</row>
    <row r="106" spans="2:224" ht="33.75">
      <c r="B106" s="22">
        <v>2</v>
      </c>
      <c r="C106" s="22" t="s">
        <v>10</v>
      </c>
      <c r="D106" s="22"/>
      <c r="E106" s="22" t="s">
        <v>226</v>
      </c>
      <c r="F106" s="6" t="s">
        <v>295</v>
      </c>
      <c r="G106" s="7"/>
      <c r="H106" s="7"/>
      <c r="I106" s="28">
        <v>1</v>
      </c>
      <c r="J106" s="25"/>
      <c r="K106" s="87"/>
      <c r="L106" s="97"/>
      <c r="M106" s="66" t="s">
        <v>219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</row>
    <row r="107" spans="2:224" s="32" customFormat="1">
      <c r="B107" s="36">
        <v>2</v>
      </c>
      <c r="C107" s="36" t="s">
        <v>175</v>
      </c>
      <c r="D107" s="36"/>
      <c r="E107" s="36"/>
      <c r="F107" s="38"/>
      <c r="G107" s="34">
        <f>G105+G106</f>
        <v>674254</v>
      </c>
      <c r="H107" s="34">
        <f t="shared" ref="H107:I107" si="18">H105+H106</f>
        <v>0</v>
      </c>
      <c r="I107" s="35">
        <f t="shared" si="18"/>
        <v>1</v>
      </c>
      <c r="J107" s="49"/>
      <c r="K107" s="88"/>
      <c r="L107" s="98"/>
      <c r="M107" s="49"/>
      <c r="N107" s="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</row>
    <row r="108" spans="2:224" ht="73.5" customHeight="1">
      <c r="B108" s="22">
        <v>1</v>
      </c>
      <c r="C108" s="22" t="s">
        <v>90</v>
      </c>
      <c r="D108" s="22" t="s">
        <v>91</v>
      </c>
      <c r="E108" s="22"/>
      <c r="F108" s="6" t="s">
        <v>296</v>
      </c>
      <c r="G108" s="7">
        <v>4294</v>
      </c>
      <c r="H108" s="7">
        <v>0</v>
      </c>
      <c r="I108" s="28"/>
      <c r="J108" s="25" t="s">
        <v>92</v>
      </c>
      <c r="K108" s="25" t="s">
        <v>93</v>
      </c>
      <c r="L108" s="71" t="s">
        <v>94</v>
      </c>
      <c r="M108" s="66" t="s">
        <v>224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</row>
    <row r="109" spans="2:224" s="32" customFormat="1" ht="13.5" customHeight="1">
      <c r="B109" s="36">
        <v>1</v>
      </c>
      <c r="C109" s="36" t="s">
        <v>175</v>
      </c>
      <c r="D109" s="36"/>
      <c r="E109" s="36"/>
      <c r="F109" s="33"/>
      <c r="G109" s="34">
        <f>G108</f>
        <v>4294</v>
      </c>
      <c r="H109" s="34">
        <f>H108</f>
        <v>0</v>
      </c>
      <c r="I109" s="35">
        <f>I108</f>
        <v>0</v>
      </c>
      <c r="J109" s="36"/>
      <c r="K109" s="36"/>
      <c r="L109" s="36"/>
      <c r="M109" s="49"/>
      <c r="N109" s="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</row>
    <row r="110" spans="2:224" ht="86.25" customHeight="1">
      <c r="B110" s="22">
        <v>1</v>
      </c>
      <c r="C110" s="22" t="s">
        <v>84</v>
      </c>
      <c r="D110" s="22" t="s">
        <v>95</v>
      </c>
      <c r="E110" s="22"/>
      <c r="F110" s="6" t="s">
        <v>297</v>
      </c>
      <c r="G110" s="7">
        <v>860286.9</v>
      </c>
      <c r="H110" s="7">
        <v>0</v>
      </c>
      <c r="I110" s="28"/>
      <c r="J110" s="25" t="s">
        <v>97</v>
      </c>
      <c r="K110" s="25" t="s">
        <v>98</v>
      </c>
      <c r="L110" s="71" t="s">
        <v>99</v>
      </c>
      <c r="M110" s="66" t="s">
        <v>224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</row>
    <row r="111" spans="2:224" ht="33.75">
      <c r="B111" s="22">
        <v>2</v>
      </c>
      <c r="C111" s="22" t="s">
        <v>10</v>
      </c>
      <c r="D111" s="22"/>
      <c r="E111" s="22" t="s">
        <v>96</v>
      </c>
      <c r="F111" s="6" t="s">
        <v>298</v>
      </c>
      <c r="G111" s="7"/>
      <c r="H111" s="7"/>
      <c r="I111" s="28">
        <v>1</v>
      </c>
      <c r="J111" s="25"/>
      <c r="K111" s="25"/>
      <c r="L111" s="71"/>
      <c r="M111" s="66" t="s">
        <v>219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</row>
    <row r="112" spans="2:224" s="32" customFormat="1">
      <c r="B112" s="41">
        <v>2</v>
      </c>
      <c r="C112" s="36" t="s">
        <v>175</v>
      </c>
      <c r="D112" s="36"/>
      <c r="E112" s="36"/>
      <c r="F112" s="38"/>
      <c r="G112" s="34">
        <f>G110+G111</f>
        <v>860286.9</v>
      </c>
      <c r="H112" s="34">
        <f>H110+H111</f>
        <v>0</v>
      </c>
      <c r="I112" s="35">
        <f t="shared" ref="I112" si="19">I110+I111</f>
        <v>1</v>
      </c>
      <c r="J112" s="49"/>
      <c r="K112" s="49"/>
      <c r="L112" s="36"/>
      <c r="M112" s="49"/>
      <c r="N112" s="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</row>
    <row r="113" spans="2:224" ht="73.5" customHeight="1">
      <c r="B113" s="22">
        <v>1</v>
      </c>
      <c r="C113" s="89" t="s">
        <v>100</v>
      </c>
      <c r="D113" s="22" t="s">
        <v>110</v>
      </c>
      <c r="E113" s="22" t="s">
        <v>100</v>
      </c>
      <c r="F113" s="6" t="s">
        <v>300</v>
      </c>
      <c r="G113" s="18">
        <v>2138353.25</v>
      </c>
      <c r="H113" s="18">
        <v>0</v>
      </c>
      <c r="I113" s="28"/>
      <c r="J113" s="25" t="s">
        <v>112</v>
      </c>
      <c r="K113" s="25" t="s">
        <v>113</v>
      </c>
      <c r="L113" s="71" t="s">
        <v>114</v>
      </c>
      <c r="M113" s="66" t="s">
        <v>224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</row>
    <row r="114" spans="2:224" ht="22.5">
      <c r="B114" s="22">
        <v>2</v>
      </c>
      <c r="C114" s="22" t="s">
        <v>101</v>
      </c>
      <c r="D114" s="22"/>
      <c r="E114" s="22" t="s">
        <v>372</v>
      </c>
      <c r="F114" s="6" t="s">
        <v>299</v>
      </c>
      <c r="G114" s="7">
        <v>54215911.560000002</v>
      </c>
      <c r="H114" s="7">
        <v>40865371.93</v>
      </c>
      <c r="I114" s="28"/>
      <c r="J114" s="25"/>
      <c r="K114" s="25"/>
      <c r="L114" s="71"/>
      <c r="M114" s="66" t="s">
        <v>224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</row>
    <row r="115" spans="2:224" ht="22.5">
      <c r="B115" s="22">
        <v>3</v>
      </c>
      <c r="C115" s="22" t="s">
        <v>102</v>
      </c>
      <c r="D115" s="22"/>
      <c r="E115" s="22" t="s">
        <v>102</v>
      </c>
      <c r="F115" s="6">
        <v>95.2</v>
      </c>
      <c r="G115" s="7">
        <v>1391713</v>
      </c>
      <c r="H115" s="7">
        <v>328942.52</v>
      </c>
      <c r="I115" s="28"/>
      <c r="J115" s="25"/>
      <c r="K115" s="25"/>
      <c r="L115" s="71"/>
      <c r="M115" s="66" t="s">
        <v>224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</row>
    <row r="116" spans="2:224" ht="22.5">
      <c r="B116" s="22">
        <v>4</v>
      </c>
      <c r="C116" s="22" t="s">
        <v>103</v>
      </c>
      <c r="D116" s="22"/>
      <c r="E116" s="22" t="s">
        <v>103</v>
      </c>
      <c r="F116" s="6"/>
      <c r="G116" s="7">
        <v>101503</v>
      </c>
      <c r="H116" s="7">
        <v>0</v>
      </c>
      <c r="I116" s="28"/>
      <c r="J116" s="25"/>
      <c r="K116" s="25"/>
      <c r="L116" s="71"/>
      <c r="M116" s="66" t="s">
        <v>224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</row>
    <row r="117" spans="2:224" ht="22.5">
      <c r="B117" s="22">
        <v>5</v>
      </c>
      <c r="C117" s="22" t="s">
        <v>104</v>
      </c>
      <c r="D117" s="22"/>
      <c r="E117" s="22" t="s">
        <v>373</v>
      </c>
      <c r="F117" s="6"/>
      <c r="G117" s="7">
        <v>175747</v>
      </c>
      <c r="H117" s="7">
        <v>0</v>
      </c>
      <c r="I117" s="28"/>
      <c r="J117" s="25"/>
      <c r="K117" s="25"/>
      <c r="L117" s="71"/>
      <c r="M117" s="66" t="s">
        <v>224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</row>
    <row r="118" spans="2:224" ht="22.5">
      <c r="B118" s="22">
        <v>6</v>
      </c>
      <c r="C118" s="22" t="s">
        <v>105</v>
      </c>
      <c r="D118" s="22"/>
      <c r="E118" s="22" t="s">
        <v>105</v>
      </c>
      <c r="F118" s="6"/>
      <c r="G118" s="7">
        <v>530993</v>
      </c>
      <c r="H118" s="7">
        <v>38153.379999999997</v>
      </c>
      <c r="I118" s="28"/>
      <c r="J118" s="25"/>
      <c r="K118" s="25"/>
      <c r="L118" s="71"/>
      <c r="M118" s="66" t="s">
        <v>224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</row>
    <row r="119" spans="2:224" ht="22.5">
      <c r="B119" s="22">
        <v>7</v>
      </c>
      <c r="C119" s="22" t="s">
        <v>106</v>
      </c>
      <c r="D119" s="22"/>
      <c r="E119" s="22" t="s">
        <v>106</v>
      </c>
      <c r="F119" s="6"/>
      <c r="G119" s="7">
        <v>362583</v>
      </c>
      <c r="H119" s="7">
        <v>31828.84</v>
      </c>
      <c r="I119" s="28"/>
      <c r="J119" s="25"/>
      <c r="K119" s="25"/>
      <c r="L119" s="71"/>
      <c r="M119" s="66" t="s">
        <v>224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</row>
    <row r="120" spans="2:224" ht="22.5">
      <c r="B120" s="22">
        <v>8</v>
      </c>
      <c r="C120" s="22" t="s">
        <v>107</v>
      </c>
      <c r="D120" s="22"/>
      <c r="E120" s="22" t="s">
        <v>107</v>
      </c>
      <c r="F120" s="6"/>
      <c r="G120" s="7">
        <v>795263</v>
      </c>
      <c r="H120" s="7">
        <v>0</v>
      </c>
      <c r="I120" s="28"/>
      <c r="J120" s="25"/>
      <c r="K120" s="25"/>
      <c r="L120" s="71"/>
      <c r="M120" s="66" t="s">
        <v>224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</row>
    <row r="121" spans="2:224" ht="22.5">
      <c r="B121" s="22">
        <v>9</v>
      </c>
      <c r="C121" s="22" t="s">
        <v>108</v>
      </c>
      <c r="D121" s="22"/>
      <c r="E121" s="22" t="s">
        <v>371</v>
      </c>
      <c r="F121" s="6"/>
      <c r="G121" s="7">
        <v>3023602</v>
      </c>
      <c r="H121" s="7">
        <v>0</v>
      </c>
      <c r="I121" s="28"/>
      <c r="J121" s="25"/>
      <c r="K121" s="25"/>
      <c r="L121" s="71"/>
      <c r="M121" s="66" t="s">
        <v>224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</row>
    <row r="122" spans="2:224" ht="22.5">
      <c r="B122" s="22">
        <v>10</v>
      </c>
      <c r="C122" s="22" t="s">
        <v>109</v>
      </c>
      <c r="D122" s="22"/>
      <c r="E122" s="22" t="s">
        <v>374</v>
      </c>
      <c r="F122" s="6"/>
      <c r="G122" s="7">
        <v>407302</v>
      </c>
      <c r="H122" s="7">
        <v>77083.53</v>
      </c>
      <c r="I122" s="28"/>
      <c r="J122" s="25"/>
      <c r="K122" s="25"/>
      <c r="L122" s="71"/>
      <c r="M122" s="66" t="s">
        <v>224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</row>
    <row r="123" spans="2:224" ht="22.5">
      <c r="B123" s="22">
        <v>11</v>
      </c>
      <c r="C123" s="22" t="s">
        <v>26</v>
      </c>
      <c r="D123" s="22"/>
      <c r="E123" s="22" t="s">
        <v>375</v>
      </c>
      <c r="F123" s="6"/>
      <c r="G123" s="7">
        <v>2851723</v>
      </c>
      <c r="H123" s="7">
        <v>0</v>
      </c>
      <c r="I123" s="28"/>
      <c r="J123" s="25"/>
      <c r="K123" s="25"/>
      <c r="L123" s="71"/>
      <c r="M123" s="66" t="s">
        <v>224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</row>
    <row r="124" spans="2:224" ht="42.75" customHeight="1">
      <c r="B124" s="22">
        <v>12</v>
      </c>
      <c r="C124" s="22" t="s">
        <v>10</v>
      </c>
      <c r="D124" s="22"/>
      <c r="E124" s="22" t="s">
        <v>111</v>
      </c>
      <c r="F124" s="6" t="s">
        <v>301</v>
      </c>
      <c r="G124" s="14"/>
      <c r="H124" s="7"/>
      <c r="I124" s="28">
        <v>2635800</v>
      </c>
      <c r="J124" s="25"/>
      <c r="K124" s="25"/>
      <c r="L124" s="71"/>
      <c r="M124" s="66" t="s">
        <v>219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</row>
    <row r="125" spans="2:224" s="32" customFormat="1">
      <c r="B125" s="36">
        <v>12</v>
      </c>
      <c r="C125" s="36" t="s">
        <v>175</v>
      </c>
      <c r="D125" s="36"/>
      <c r="E125" s="36"/>
      <c r="F125" s="33"/>
      <c r="G125" s="39">
        <f>G113+G114+G115+G116+G117+G118+G119+G120+G121+G122+G123</f>
        <v>65994693.810000002</v>
      </c>
      <c r="H125" s="39">
        <f>SUM(H113:H124)</f>
        <v>41341380.20000001</v>
      </c>
      <c r="I125" s="40">
        <f t="shared" ref="I125" si="20">SUM(I113:I124)</f>
        <v>2635800</v>
      </c>
      <c r="J125" s="49"/>
      <c r="K125" s="49"/>
      <c r="L125" s="49"/>
      <c r="M125" s="49"/>
      <c r="N125" s="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</row>
    <row r="126" spans="2:224" ht="67.5">
      <c r="B126" s="22">
        <v>1</v>
      </c>
      <c r="C126" s="22" t="s">
        <v>115</v>
      </c>
      <c r="D126" s="22" t="s">
        <v>116</v>
      </c>
      <c r="E126" s="22" t="s">
        <v>370</v>
      </c>
      <c r="F126" s="6" t="s">
        <v>302</v>
      </c>
      <c r="G126" s="7">
        <v>1578932</v>
      </c>
      <c r="H126" s="7"/>
      <c r="I126" s="28"/>
      <c r="J126" s="25" t="s">
        <v>117</v>
      </c>
      <c r="K126" s="25" t="s">
        <v>118</v>
      </c>
      <c r="L126" s="71" t="s">
        <v>119</v>
      </c>
      <c r="M126" s="66" t="s">
        <v>224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</row>
    <row r="127" spans="2:224" ht="22.5">
      <c r="B127" s="22">
        <v>2</v>
      </c>
      <c r="C127" s="22" t="s">
        <v>77</v>
      </c>
      <c r="D127" s="22"/>
      <c r="E127" s="22" t="s">
        <v>77</v>
      </c>
      <c r="F127" s="6" t="s">
        <v>198</v>
      </c>
      <c r="G127" s="7">
        <v>4505.3500000000004</v>
      </c>
      <c r="H127" s="7"/>
      <c r="I127" s="28"/>
      <c r="J127" s="25"/>
      <c r="K127" s="25"/>
      <c r="L127" s="71"/>
      <c r="M127" s="66" t="s">
        <v>224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</row>
    <row r="128" spans="2:224" ht="33.75">
      <c r="B128" s="22">
        <v>3</v>
      </c>
      <c r="C128" s="22" t="s">
        <v>10</v>
      </c>
      <c r="D128" s="22"/>
      <c r="E128" s="22" t="s">
        <v>10</v>
      </c>
      <c r="F128" s="6" t="s">
        <v>303</v>
      </c>
      <c r="G128" s="7"/>
      <c r="H128" s="7"/>
      <c r="I128" s="28">
        <v>275700</v>
      </c>
      <c r="J128" s="25"/>
      <c r="K128" s="25"/>
      <c r="L128" s="71"/>
      <c r="M128" s="66" t="s">
        <v>219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</row>
    <row r="129" spans="2:224" ht="22.5">
      <c r="B129" s="22">
        <v>4</v>
      </c>
      <c r="C129" s="22" t="s">
        <v>108</v>
      </c>
      <c r="D129" s="22"/>
      <c r="E129" s="22" t="s">
        <v>371</v>
      </c>
      <c r="F129" s="6"/>
      <c r="G129" s="7">
        <v>360000</v>
      </c>
      <c r="H129" s="7"/>
      <c r="I129" s="28"/>
      <c r="J129" s="25"/>
      <c r="K129" s="25"/>
      <c r="L129" s="71"/>
      <c r="M129" s="66" t="s">
        <v>224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</row>
    <row r="130" spans="2:224" s="32" customFormat="1">
      <c r="B130" s="36">
        <v>4</v>
      </c>
      <c r="C130" s="36" t="s">
        <v>175</v>
      </c>
      <c r="D130" s="36"/>
      <c r="E130" s="36"/>
      <c r="F130" s="33"/>
      <c r="G130" s="34">
        <f>G126+G127+G128+G129</f>
        <v>1943437.35</v>
      </c>
      <c r="H130" s="34">
        <f>H126+H127+H128+H129</f>
        <v>0</v>
      </c>
      <c r="I130" s="35">
        <f>I126+I127+I128+I129</f>
        <v>275700</v>
      </c>
      <c r="J130" s="49"/>
      <c r="K130" s="49"/>
      <c r="L130" s="36"/>
      <c r="M130" s="49"/>
      <c r="N130" s="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</row>
    <row r="131" spans="2:224" ht="84">
      <c r="B131" s="22">
        <v>1</v>
      </c>
      <c r="C131" s="22" t="s">
        <v>120</v>
      </c>
      <c r="D131" s="22" t="s">
        <v>125</v>
      </c>
      <c r="E131" s="22" t="s">
        <v>376</v>
      </c>
      <c r="F131" s="6" t="s">
        <v>304</v>
      </c>
      <c r="G131" s="7">
        <v>8804758</v>
      </c>
      <c r="H131" s="7">
        <v>0</v>
      </c>
      <c r="I131" s="28"/>
      <c r="J131" s="25" t="s">
        <v>199</v>
      </c>
      <c r="K131" s="25" t="s">
        <v>126</v>
      </c>
      <c r="L131" s="71" t="s">
        <v>200</v>
      </c>
      <c r="M131" s="66" t="s">
        <v>224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</row>
    <row r="132" spans="2:224" ht="56.25">
      <c r="B132" s="22">
        <v>2</v>
      </c>
      <c r="C132" s="22" t="s">
        <v>121</v>
      </c>
      <c r="D132" s="22" t="s">
        <v>377</v>
      </c>
      <c r="E132" s="22"/>
      <c r="F132" s="6" t="s">
        <v>305</v>
      </c>
      <c r="G132" s="7">
        <v>12837</v>
      </c>
      <c r="H132" s="7">
        <v>0</v>
      </c>
      <c r="I132" s="28"/>
      <c r="J132" s="25" t="s">
        <v>201</v>
      </c>
      <c r="K132" s="25"/>
      <c r="L132" s="87"/>
      <c r="M132" s="66" t="s">
        <v>224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</row>
    <row r="133" spans="2:224" ht="55.5" customHeight="1">
      <c r="B133" s="22">
        <v>3</v>
      </c>
      <c r="C133" s="22" t="s">
        <v>202</v>
      </c>
      <c r="D133" s="22" t="s">
        <v>378</v>
      </c>
      <c r="E133" s="22"/>
      <c r="F133" s="6">
        <v>124</v>
      </c>
      <c r="G133" s="7">
        <v>311008.5</v>
      </c>
      <c r="H133" s="7">
        <v>0</v>
      </c>
      <c r="I133" s="28"/>
      <c r="J133" s="25"/>
      <c r="K133" s="25"/>
      <c r="L133" s="87"/>
      <c r="M133" s="66" t="s">
        <v>224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</row>
    <row r="134" spans="2:224" ht="22.5">
      <c r="B134" s="22">
        <v>4</v>
      </c>
      <c r="C134" s="22" t="s">
        <v>122</v>
      </c>
      <c r="D134" s="22"/>
      <c r="E134" s="22"/>
      <c r="F134" s="6"/>
      <c r="G134" s="7">
        <v>2537957.4</v>
      </c>
      <c r="H134" s="7">
        <v>0</v>
      </c>
      <c r="I134" s="28"/>
      <c r="J134" s="25"/>
      <c r="K134" s="25"/>
      <c r="L134" s="87"/>
      <c r="M134" s="66" t="s">
        <v>224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</row>
    <row r="135" spans="2:224" ht="78.75">
      <c r="B135" s="22">
        <v>5</v>
      </c>
      <c r="C135" s="22" t="s">
        <v>123</v>
      </c>
      <c r="D135" s="22" t="s">
        <v>379</v>
      </c>
      <c r="E135" s="22"/>
      <c r="F135" s="6" t="s">
        <v>306</v>
      </c>
      <c r="G135" s="7">
        <v>10669.03</v>
      </c>
      <c r="H135" s="7">
        <v>0</v>
      </c>
      <c r="I135" s="28"/>
      <c r="J135" s="90">
        <v>41333</v>
      </c>
      <c r="K135" s="25" t="s">
        <v>203</v>
      </c>
      <c r="L135" s="87"/>
      <c r="M135" s="66" t="s">
        <v>380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</row>
    <row r="136" spans="2:224" ht="78.75">
      <c r="B136" s="22">
        <v>6</v>
      </c>
      <c r="C136" s="22" t="s">
        <v>124</v>
      </c>
      <c r="D136" s="22" t="s">
        <v>379</v>
      </c>
      <c r="E136" s="22"/>
      <c r="F136" s="6" t="s">
        <v>308</v>
      </c>
      <c r="G136" s="7">
        <v>10972</v>
      </c>
      <c r="H136" s="7">
        <v>0</v>
      </c>
      <c r="I136" s="28"/>
      <c r="J136" s="25"/>
      <c r="K136" s="92"/>
      <c r="L136" s="87"/>
      <c r="M136" s="6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</row>
    <row r="137" spans="2:224" ht="56.25">
      <c r="B137" s="22">
        <v>7</v>
      </c>
      <c r="C137" s="22" t="s">
        <v>10</v>
      </c>
      <c r="D137" s="22" t="s">
        <v>125</v>
      </c>
      <c r="E137" s="22" t="s">
        <v>204</v>
      </c>
      <c r="F137" s="6" t="s">
        <v>307</v>
      </c>
      <c r="G137" s="7">
        <v>0</v>
      </c>
      <c r="H137" s="7">
        <v>0</v>
      </c>
      <c r="I137" s="28">
        <v>5220992.6399999997</v>
      </c>
      <c r="J137" s="25"/>
      <c r="K137" s="25"/>
      <c r="L137" s="87"/>
      <c r="M137" s="66" t="s">
        <v>219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</row>
    <row r="138" spans="2:224" s="37" customFormat="1">
      <c r="B138" s="36">
        <v>7</v>
      </c>
      <c r="C138" s="36" t="s">
        <v>175</v>
      </c>
      <c r="D138" s="36"/>
      <c r="E138" s="36"/>
      <c r="F138" s="38"/>
      <c r="G138" s="39">
        <f>G131+G132+G133+G134+G135+G136+G137</f>
        <v>11688201.93</v>
      </c>
      <c r="H138" s="39">
        <f>H131+H132+H133+H134+H135+H136+H137</f>
        <v>0</v>
      </c>
      <c r="I138" s="40">
        <f>I131+I132+I133+I134+I135+I136+I137</f>
        <v>5220992.6399999997</v>
      </c>
      <c r="J138" s="36"/>
      <c r="K138" s="36"/>
      <c r="L138" s="88"/>
      <c r="M138" s="49"/>
      <c r="N138" s="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5"/>
      <c r="DU138" s="75"/>
      <c r="DV138" s="75"/>
      <c r="DW138" s="75"/>
      <c r="DX138" s="75"/>
      <c r="DY138" s="75"/>
      <c r="DZ138" s="75"/>
      <c r="EA138" s="75"/>
      <c r="EB138" s="75"/>
      <c r="EC138" s="75"/>
      <c r="ED138" s="75"/>
      <c r="EE138" s="75"/>
      <c r="EF138" s="75"/>
      <c r="EG138" s="75"/>
      <c r="EH138" s="75"/>
      <c r="EI138" s="75"/>
      <c r="EJ138" s="75"/>
      <c r="EK138" s="75"/>
      <c r="EL138" s="75"/>
      <c r="EM138" s="75"/>
      <c r="EN138" s="75"/>
      <c r="EO138" s="75"/>
      <c r="EP138" s="75"/>
      <c r="EQ138" s="75"/>
      <c r="ER138" s="75"/>
      <c r="ES138" s="75"/>
      <c r="ET138" s="75"/>
      <c r="EU138" s="75"/>
      <c r="EV138" s="75"/>
      <c r="EW138" s="75"/>
      <c r="EX138" s="75"/>
      <c r="EY138" s="75"/>
      <c r="EZ138" s="75"/>
      <c r="FA138" s="75"/>
      <c r="FB138" s="75"/>
      <c r="FC138" s="75"/>
      <c r="FD138" s="75"/>
      <c r="FE138" s="75"/>
      <c r="FF138" s="75"/>
      <c r="FG138" s="75"/>
      <c r="FH138" s="75"/>
      <c r="FI138" s="75"/>
      <c r="FJ138" s="75"/>
      <c r="FK138" s="75"/>
      <c r="FL138" s="75"/>
      <c r="FM138" s="75"/>
      <c r="FN138" s="75"/>
      <c r="FO138" s="75"/>
      <c r="FP138" s="75"/>
      <c r="FQ138" s="75"/>
      <c r="FR138" s="75"/>
      <c r="FS138" s="75"/>
      <c r="FT138" s="75"/>
      <c r="FU138" s="75"/>
      <c r="FV138" s="75"/>
      <c r="FW138" s="75"/>
      <c r="FX138" s="75"/>
      <c r="FY138" s="75"/>
      <c r="FZ138" s="75"/>
      <c r="GA138" s="75"/>
      <c r="GB138" s="75"/>
      <c r="GC138" s="75"/>
      <c r="GD138" s="75"/>
      <c r="GE138" s="75"/>
      <c r="GF138" s="75"/>
      <c r="GG138" s="75"/>
      <c r="GH138" s="75"/>
      <c r="GI138" s="75"/>
      <c r="GJ138" s="75"/>
      <c r="GK138" s="75"/>
      <c r="GL138" s="75"/>
      <c r="GM138" s="75"/>
      <c r="GN138" s="75"/>
      <c r="GO138" s="75"/>
      <c r="GP138" s="75"/>
      <c r="GQ138" s="75"/>
      <c r="GR138" s="75"/>
      <c r="GS138" s="75"/>
      <c r="GT138" s="75"/>
      <c r="GU138" s="75"/>
      <c r="GV138" s="75"/>
      <c r="GW138" s="75"/>
      <c r="GX138" s="75"/>
      <c r="GY138" s="75"/>
      <c r="GZ138" s="75"/>
      <c r="HA138" s="75"/>
      <c r="HB138" s="75"/>
      <c r="HC138" s="75"/>
      <c r="HD138" s="75"/>
      <c r="HE138" s="75"/>
      <c r="HF138" s="75"/>
      <c r="HG138" s="75"/>
      <c r="HH138" s="75"/>
      <c r="HI138" s="75"/>
      <c r="HJ138" s="75"/>
      <c r="HK138" s="75"/>
      <c r="HL138" s="75"/>
      <c r="HM138" s="75"/>
      <c r="HN138" s="75"/>
      <c r="HO138" s="75"/>
      <c r="HP138" s="75"/>
    </row>
    <row r="139" spans="2:224" ht="128.25" customHeight="1">
      <c r="B139" s="22"/>
      <c r="C139" s="22" t="s">
        <v>120</v>
      </c>
      <c r="D139" s="22" t="s">
        <v>239</v>
      </c>
      <c r="E139" s="22" t="s">
        <v>384</v>
      </c>
      <c r="F139" s="6" t="s">
        <v>309</v>
      </c>
      <c r="G139" s="7">
        <v>1187350.76</v>
      </c>
      <c r="H139" s="7"/>
      <c r="I139" s="28">
        <v>1187350.76</v>
      </c>
      <c r="J139" s="25" t="s">
        <v>205</v>
      </c>
      <c r="K139" s="25" t="s">
        <v>207</v>
      </c>
      <c r="L139" s="71" t="s">
        <v>206</v>
      </c>
      <c r="M139" s="66" t="s">
        <v>224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</row>
    <row r="140" spans="2:224" s="32" customFormat="1">
      <c r="B140" s="36">
        <v>1</v>
      </c>
      <c r="C140" s="36" t="s">
        <v>175</v>
      </c>
      <c r="D140" s="36"/>
      <c r="E140" s="36"/>
      <c r="F140" s="33"/>
      <c r="G140" s="34">
        <f>G139</f>
        <v>1187350.76</v>
      </c>
      <c r="H140" s="34">
        <f t="shared" ref="H140:I140" si="21">H139</f>
        <v>0</v>
      </c>
      <c r="I140" s="35">
        <f t="shared" si="21"/>
        <v>1187350.76</v>
      </c>
      <c r="J140" s="49"/>
      <c r="K140" s="49"/>
      <c r="L140" s="98"/>
      <c r="M140" s="49"/>
      <c r="N140" s="4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</row>
    <row r="141" spans="2:224" ht="70.5" customHeight="1">
      <c r="B141" s="22">
        <v>1</v>
      </c>
      <c r="C141" s="22" t="s">
        <v>127</v>
      </c>
      <c r="D141" s="22" t="s">
        <v>209</v>
      </c>
      <c r="E141" s="22"/>
      <c r="F141" s="6" t="s">
        <v>310</v>
      </c>
      <c r="G141" s="7">
        <v>3274882.05</v>
      </c>
      <c r="H141" s="7">
        <v>0</v>
      </c>
      <c r="I141" s="28"/>
      <c r="J141" s="25" t="s">
        <v>18</v>
      </c>
      <c r="K141" s="25" t="s">
        <v>128</v>
      </c>
      <c r="L141" s="71" t="s">
        <v>129</v>
      </c>
      <c r="M141" s="66" t="s">
        <v>224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</row>
    <row r="142" spans="2:224" ht="58.5" customHeight="1">
      <c r="B142" s="22">
        <v>2</v>
      </c>
      <c r="C142" s="22" t="s">
        <v>10</v>
      </c>
      <c r="D142" s="22" t="s">
        <v>209</v>
      </c>
      <c r="E142" s="22" t="s">
        <v>210</v>
      </c>
      <c r="F142" s="6" t="s">
        <v>311</v>
      </c>
      <c r="G142" s="7"/>
      <c r="H142" s="7"/>
      <c r="I142" s="28">
        <v>947968.4</v>
      </c>
      <c r="J142" s="25"/>
      <c r="K142" s="25"/>
      <c r="L142" s="71"/>
      <c r="M142" s="66" t="s">
        <v>219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</row>
    <row r="143" spans="2:224" s="37" customFormat="1" ht="12" customHeight="1">
      <c r="B143" s="36">
        <v>2</v>
      </c>
      <c r="C143" s="36" t="s">
        <v>211</v>
      </c>
      <c r="D143" s="36"/>
      <c r="E143" s="36"/>
      <c r="F143" s="36"/>
      <c r="G143" s="34">
        <f>G141+G142</f>
        <v>3274882.05</v>
      </c>
      <c r="H143" s="34">
        <f>H141+H142</f>
        <v>0</v>
      </c>
      <c r="I143" s="35">
        <f>I141+I142</f>
        <v>947968.4</v>
      </c>
      <c r="J143" s="36"/>
      <c r="K143" s="36"/>
      <c r="L143" s="36"/>
      <c r="M143" s="36"/>
      <c r="N143" s="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75"/>
      <c r="DJ143" s="75"/>
      <c r="DK143" s="75"/>
      <c r="DL143" s="75"/>
      <c r="DM143" s="75"/>
      <c r="DN143" s="75"/>
      <c r="DO143" s="75"/>
      <c r="DP143" s="75"/>
      <c r="DQ143" s="75"/>
      <c r="DR143" s="75"/>
      <c r="DS143" s="75"/>
      <c r="DT143" s="75"/>
      <c r="DU143" s="75"/>
      <c r="DV143" s="75"/>
      <c r="DW143" s="75"/>
      <c r="DX143" s="75"/>
      <c r="DY143" s="75"/>
      <c r="DZ143" s="75"/>
      <c r="EA143" s="75"/>
      <c r="EB143" s="75"/>
      <c r="EC143" s="75"/>
      <c r="ED143" s="75"/>
      <c r="EE143" s="75"/>
      <c r="EF143" s="75"/>
      <c r="EG143" s="75"/>
      <c r="EH143" s="75"/>
      <c r="EI143" s="75"/>
      <c r="EJ143" s="75"/>
      <c r="EK143" s="75"/>
      <c r="EL143" s="75"/>
      <c r="EM143" s="75"/>
      <c r="EN143" s="75"/>
      <c r="EO143" s="75"/>
      <c r="EP143" s="75"/>
      <c r="EQ143" s="75"/>
      <c r="ER143" s="75"/>
      <c r="ES143" s="75"/>
      <c r="ET143" s="75"/>
      <c r="EU143" s="75"/>
      <c r="EV143" s="75"/>
      <c r="EW143" s="75"/>
      <c r="EX143" s="75"/>
      <c r="EY143" s="75"/>
      <c r="EZ143" s="75"/>
      <c r="FA143" s="75"/>
      <c r="FB143" s="75"/>
      <c r="FC143" s="75"/>
      <c r="FD143" s="75"/>
      <c r="FE143" s="75"/>
      <c r="FF143" s="75"/>
      <c r="FG143" s="75"/>
      <c r="FH143" s="75"/>
      <c r="FI143" s="75"/>
      <c r="FJ143" s="75"/>
      <c r="FK143" s="75"/>
      <c r="FL143" s="75"/>
      <c r="FM143" s="75"/>
      <c r="FN143" s="75"/>
      <c r="FO143" s="75"/>
      <c r="FP143" s="75"/>
      <c r="FQ143" s="75"/>
      <c r="FR143" s="75"/>
      <c r="FS143" s="75"/>
      <c r="FT143" s="75"/>
      <c r="FU143" s="75"/>
      <c r="FV143" s="75"/>
      <c r="FW143" s="75"/>
      <c r="FX143" s="75"/>
      <c r="FY143" s="75"/>
      <c r="FZ143" s="75"/>
      <c r="GA143" s="75"/>
      <c r="GB143" s="75"/>
      <c r="GC143" s="75"/>
      <c r="GD143" s="75"/>
      <c r="GE143" s="75"/>
      <c r="GF143" s="75"/>
      <c r="GG143" s="75"/>
      <c r="GH143" s="75"/>
      <c r="GI143" s="75"/>
      <c r="GJ143" s="75"/>
      <c r="GK143" s="75"/>
      <c r="GL143" s="75"/>
      <c r="GM143" s="75"/>
      <c r="GN143" s="75"/>
      <c r="GO143" s="75"/>
      <c r="GP143" s="75"/>
      <c r="GQ143" s="75"/>
      <c r="GR143" s="75"/>
      <c r="GS143" s="75"/>
      <c r="GT143" s="75"/>
      <c r="GU143" s="75"/>
      <c r="GV143" s="75"/>
      <c r="GW143" s="75"/>
      <c r="GX143" s="75"/>
      <c r="GY143" s="75"/>
      <c r="GZ143" s="75"/>
      <c r="HA143" s="75"/>
      <c r="HB143" s="75"/>
      <c r="HC143" s="75"/>
      <c r="HD143" s="75"/>
      <c r="HE143" s="75"/>
      <c r="HF143" s="75"/>
      <c r="HG143" s="75"/>
      <c r="HH143" s="75"/>
      <c r="HI143" s="75"/>
      <c r="HJ143" s="75"/>
      <c r="HK143" s="75"/>
      <c r="HL143" s="75"/>
      <c r="HM143" s="75"/>
      <c r="HN143" s="75"/>
      <c r="HO143" s="75"/>
      <c r="HP143" s="75"/>
    </row>
    <row r="144" spans="2:224" ht="90.75" customHeight="1">
      <c r="B144" s="22">
        <v>1</v>
      </c>
      <c r="C144" s="22" t="s">
        <v>10</v>
      </c>
      <c r="D144" s="22" t="s">
        <v>130</v>
      </c>
      <c r="E144" s="22" t="s">
        <v>131</v>
      </c>
      <c r="F144" s="6" t="s">
        <v>312</v>
      </c>
      <c r="G144" s="7"/>
      <c r="H144" s="7"/>
      <c r="I144" s="28"/>
      <c r="J144" s="25" t="s">
        <v>132</v>
      </c>
      <c r="K144" s="25" t="s">
        <v>133</v>
      </c>
      <c r="L144" s="71" t="s">
        <v>134</v>
      </c>
      <c r="M144" s="66" t="s">
        <v>219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</row>
    <row r="145" spans="2:224" s="32" customFormat="1" ht="24" customHeight="1">
      <c r="B145" s="36">
        <v>1</v>
      </c>
      <c r="C145" s="36" t="s">
        <v>175</v>
      </c>
      <c r="D145" s="36"/>
      <c r="E145" s="36"/>
      <c r="F145" s="33"/>
      <c r="G145" s="34">
        <f>G144</f>
        <v>0</v>
      </c>
      <c r="H145" s="34">
        <f t="shared" ref="H145:I145" si="22">H144</f>
        <v>0</v>
      </c>
      <c r="I145" s="35">
        <f t="shared" si="22"/>
        <v>0</v>
      </c>
      <c r="J145" s="36"/>
      <c r="K145" s="49"/>
      <c r="L145" s="36"/>
      <c r="M145" s="49"/>
      <c r="N145" s="4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</row>
    <row r="146" spans="2:224" ht="66" customHeight="1">
      <c r="B146" s="22">
        <v>1</v>
      </c>
      <c r="C146" s="22" t="s">
        <v>84</v>
      </c>
      <c r="D146" s="22" t="s">
        <v>212</v>
      </c>
      <c r="E146" s="22" t="s">
        <v>214</v>
      </c>
      <c r="F146" s="6" t="s">
        <v>313</v>
      </c>
      <c r="G146" s="7">
        <v>293743</v>
      </c>
      <c r="H146" s="7">
        <v>293743</v>
      </c>
      <c r="I146" s="28"/>
      <c r="J146" s="25" t="s">
        <v>136</v>
      </c>
      <c r="K146" s="25" t="s">
        <v>213</v>
      </c>
      <c r="L146" s="71" t="s">
        <v>139</v>
      </c>
      <c r="M146" s="66" t="s">
        <v>224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</row>
    <row r="147" spans="2:224" ht="39.75" customHeight="1">
      <c r="B147" s="22">
        <v>2</v>
      </c>
      <c r="C147" s="22" t="s">
        <v>135</v>
      </c>
      <c r="D147" s="22"/>
      <c r="E147" s="22"/>
      <c r="F147" s="6" t="s">
        <v>315</v>
      </c>
      <c r="G147" s="7">
        <v>24847</v>
      </c>
      <c r="H147" s="7">
        <v>24847</v>
      </c>
      <c r="I147" s="28"/>
      <c r="J147" s="87"/>
      <c r="K147" s="99"/>
      <c r="L147" s="71"/>
      <c r="M147" s="66" t="s">
        <v>224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</row>
    <row r="148" spans="2:224" ht="56.25">
      <c r="B148" s="22">
        <v>3</v>
      </c>
      <c r="C148" s="22" t="s">
        <v>10</v>
      </c>
      <c r="D148" s="22"/>
      <c r="E148" s="22" t="s">
        <v>381</v>
      </c>
      <c r="F148" s="6" t="s">
        <v>314</v>
      </c>
      <c r="G148" s="7"/>
      <c r="H148" s="7"/>
      <c r="I148" s="28">
        <v>773168</v>
      </c>
      <c r="J148" s="25" t="s">
        <v>137</v>
      </c>
      <c r="K148" s="25" t="s">
        <v>138</v>
      </c>
      <c r="L148" s="71"/>
      <c r="M148" s="66" t="s">
        <v>219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</row>
    <row r="149" spans="2:224" s="32" customFormat="1">
      <c r="B149" s="36">
        <v>3</v>
      </c>
      <c r="C149" s="36" t="s">
        <v>175</v>
      </c>
      <c r="D149" s="36"/>
      <c r="E149" s="36"/>
      <c r="F149" s="33"/>
      <c r="G149" s="34">
        <f>H146+H147+H148</f>
        <v>318590</v>
      </c>
      <c r="H149" s="34">
        <f>H146+H147+H148</f>
        <v>318590</v>
      </c>
      <c r="I149" s="35">
        <f>I146+I147+I148</f>
        <v>773168</v>
      </c>
      <c r="J149" s="36"/>
      <c r="K149" s="49"/>
      <c r="L149" s="36"/>
      <c r="M149" s="49"/>
      <c r="N149" s="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</row>
    <row r="150" spans="2:224" ht="93.75" customHeight="1">
      <c r="B150" s="22">
        <v>1</v>
      </c>
      <c r="C150" s="22" t="s">
        <v>158</v>
      </c>
      <c r="D150" s="22" t="s">
        <v>215</v>
      </c>
      <c r="E150" s="22"/>
      <c r="F150" s="6" t="s">
        <v>316</v>
      </c>
      <c r="G150" s="7">
        <v>282793.5</v>
      </c>
      <c r="H150" s="7">
        <v>28166.59</v>
      </c>
      <c r="I150" s="28"/>
      <c r="J150" s="25" t="s">
        <v>159</v>
      </c>
      <c r="K150" s="25" t="s">
        <v>160</v>
      </c>
      <c r="L150" s="71" t="s">
        <v>161</v>
      </c>
      <c r="M150" s="29" t="s">
        <v>224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</row>
    <row r="151" spans="2:224" s="32" customFormat="1" ht="19.5" customHeight="1">
      <c r="B151" s="36">
        <v>1</v>
      </c>
      <c r="C151" s="36" t="s">
        <v>175</v>
      </c>
      <c r="D151" s="36"/>
      <c r="E151" s="36"/>
      <c r="F151" s="33"/>
      <c r="G151" s="34">
        <f>G150</f>
        <v>282793.5</v>
      </c>
      <c r="H151" s="34">
        <f t="shared" ref="H151" si="23">H150</f>
        <v>28166.59</v>
      </c>
      <c r="I151" s="35"/>
      <c r="J151" s="49"/>
      <c r="K151" s="49"/>
      <c r="L151" s="49"/>
      <c r="M151" s="49"/>
      <c r="N151" s="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</row>
    <row r="152" spans="2:224" ht="63">
      <c r="B152" s="22">
        <v>1</v>
      </c>
      <c r="C152" s="22" t="s">
        <v>228</v>
      </c>
      <c r="D152" s="22" t="s">
        <v>140</v>
      </c>
      <c r="E152" s="22" t="s">
        <v>141</v>
      </c>
      <c r="F152" s="6"/>
      <c r="G152" s="7">
        <v>228857</v>
      </c>
      <c r="H152" s="7">
        <v>228857</v>
      </c>
      <c r="I152" s="28" t="s">
        <v>324</v>
      </c>
      <c r="J152" s="100">
        <v>42205</v>
      </c>
      <c r="K152" s="22" t="s">
        <v>227</v>
      </c>
      <c r="L152" s="19" t="s">
        <v>142</v>
      </c>
      <c r="M152" s="6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</row>
    <row r="153" spans="2:224" ht="57.75" customHeight="1">
      <c r="B153" s="22">
        <v>2</v>
      </c>
      <c r="C153" s="22" t="s">
        <v>230</v>
      </c>
      <c r="D153" s="22" t="s">
        <v>143</v>
      </c>
      <c r="E153" s="22" t="s">
        <v>144</v>
      </c>
      <c r="F153" s="6"/>
      <c r="G153" s="7">
        <v>93431</v>
      </c>
      <c r="H153" s="7">
        <v>93431</v>
      </c>
      <c r="I153" s="28" t="s">
        <v>324</v>
      </c>
      <c r="J153" s="100">
        <v>42206</v>
      </c>
      <c r="K153" s="22" t="s">
        <v>229</v>
      </c>
      <c r="L153" s="19" t="s">
        <v>142</v>
      </c>
      <c r="M153" s="6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</row>
    <row r="154" spans="2:224" ht="67.5" customHeight="1">
      <c r="B154" s="22">
        <v>3</v>
      </c>
      <c r="C154" s="22" t="s">
        <v>231</v>
      </c>
      <c r="D154" s="22" t="s">
        <v>145</v>
      </c>
      <c r="E154" s="22" t="s">
        <v>146</v>
      </c>
      <c r="F154" s="6"/>
      <c r="G154" s="7">
        <v>42430</v>
      </c>
      <c r="H154" s="7">
        <v>42430</v>
      </c>
      <c r="I154" s="28" t="s">
        <v>324</v>
      </c>
      <c r="J154" s="100">
        <v>42205</v>
      </c>
      <c r="K154" s="22" t="s">
        <v>232</v>
      </c>
      <c r="L154" s="22" t="s">
        <v>142</v>
      </c>
      <c r="M154" s="6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</row>
    <row r="155" spans="2:224" ht="56.25">
      <c r="B155" s="22">
        <v>4</v>
      </c>
      <c r="C155" s="22" t="s">
        <v>147</v>
      </c>
      <c r="D155" s="22" t="s">
        <v>140</v>
      </c>
      <c r="E155" s="22" t="s">
        <v>148</v>
      </c>
      <c r="F155" s="6"/>
      <c r="G155" s="7">
        <v>8066</v>
      </c>
      <c r="H155" s="7">
        <v>8066</v>
      </c>
      <c r="I155" s="28" t="s">
        <v>324</v>
      </c>
      <c r="J155" s="100">
        <v>42205</v>
      </c>
      <c r="K155" s="22" t="s">
        <v>233</v>
      </c>
      <c r="L155" s="22" t="s">
        <v>142</v>
      </c>
      <c r="M155" s="66"/>
    </row>
    <row r="156" spans="2:224" ht="56.25">
      <c r="B156" s="22">
        <v>5</v>
      </c>
      <c r="C156" s="22" t="s">
        <v>149</v>
      </c>
      <c r="D156" s="22" t="s">
        <v>143</v>
      </c>
      <c r="E156" s="22" t="s">
        <v>150</v>
      </c>
      <c r="F156" s="6" t="s">
        <v>151</v>
      </c>
      <c r="G156" s="7">
        <v>36630</v>
      </c>
      <c r="H156" s="7">
        <v>36630</v>
      </c>
      <c r="I156" s="28" t="s">
        <v>324</v>
      </c>
      <c r="J156" s="100">
        <v>42251</v>
      </c>
      <c r="K156" s="22" t="s">
        <v>234</v>
      </c>
      <c r="L156" s="22" t="s">
        <v>142</v>
      </c>
      <c r="M156" s="66"/>
    </row>
    <row r="157" spans="2:224" ht="56.25">
      <c r="B157" s="22">
        <v>6</v>
      </c>
      <c r="C157" s="22" t="s">
        <v>152</v>
      </c>
      <c r="D157" s="22" t="s">
        <v>235</v>
      </c>
      <c r="E157" s="22" t="s">
        <v>153</v>
      </c>
      <c r="F157" s="6" t="s">
        <v>154</v>
      </c>
      <c r="G157" s="7">
        <v>13631</v>
      </c>
      <c r="H157" s="7">
        <v>13631</v>
      </c>
      <c r="I157" s="28" t="s">
        <v>324</v>
      </c>
      <c r="J157" s="100">
        <v>42251</v>
      </c>
      <c r="K157" s="22" t="s">
        <v>236</v>
      </c>
      <c r="L157" s="22" t="s">
        <v>142</v>
      </c>
      <c r="M157" s="66"/>
    </row>
    <row r="158" spans="2:224" ht="66.75" customHeight="1">
      <c r="B158" s="22">
        <v>7</v>
      </c>
      <c r="C158" s="22" t="s">
        <v>155</v>
      </c>
      <c r="D158" s="22" t="s">
        <v>237</v>
      </c>
      <c r="E158" s="22"/>
      <c r="F158" s="6"/>
      <c r="G158" s="7">
        <v>38000</v>
      </c>
      <c r="H158" s="7">
        <v>38000</v>
      </c>
      <c r="I158" s="28" t="s">
        <v>324</v>
      </c>
      <c r="J158" s="100">
        <v>42389</v>
      </c>
      <c r="K158" s="22" t="s">
        <v>240</v>
      </c>
      <c r="L158" s="22" t="s">
        <v>142</v>
      </c>
      <c r="M158" s="66"/>
    </row>
    <row r="159" spans="2:224" ht="67.5" customHeight="1">
      <c r="B159" s="22">
        <v>8</v>
      </c>
      <c r="C159" s="22" t="s">
        <v>156</v>
      </c>
      <c r="D159" s="22" t="s">
        <v>237</v>
      </c>
      <c r="E159" s="22"/>
      <c r="F159" s="6"/>
      <c r="G159" s="7">
        <v>3449537</v>
      </c>
      <c r="H159" s="7">
        <v>3449537</v>
      </c>
      <c r="I159" s="28" t="s">
        <v>324</v>
      </c>
      <c r="J159" s="100">
        <v>42389</v>
      </c>
      <c r="K159" s="22" t="s">
        <v>240</v>
      </c>
      <c r="L159" s="22" t="s">
        <v>142</v>
      </c>
      <c r="M159" s="66"/>
    </row>
    <row r="160" spans="2:224" ht="56.25">
      <c r="B160" s="22">
        <v>9</v>
      </c>
      <c r="C160" s="22" t="s">
        <v>157</v>
      </c>
      <c r="D160" s="22" t="s">
        <v>238</v>
      </c>
      <c r="E160" s="22"/>
      <c r="F160" s="6"/>
      <c r="G160" s="7">
        <v>125300</v>
      </c>
      <c r="H160" s="7">
        <v>18300</v>
      </c>
      <c r="I160" s="28" t="s">
        <v>324</v>
      </c>
      <c r="J160" s="100">
        <v>42734</v>
      </c>
      <c r="K160" s="22"/>
      <c r="L160" s="22" t="s">
        <v>142</v>
      </c>
      <c r="M160" s="66"/>
      <c r="N160" s="57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  <c r="DD160" s="58"/>
      <c r="DE160" s="58"/>
      <c r="DF160" s="58"/>
      <c r="DG160" s="58"/>
      <c r="DH160" s="58"/>
      <c r="DI160" s="58"/>
      <c r="DJ160" s="58"/>
      <c r="DK160" s="58"/>
      <c r="DL160" s="58"/>
      <c r="DM160" s="58"/>
      <c r="DN160" s="58"/>
      <c r="DO160" s="58"/>
      <c r="DP160" s="58"/>
      <c r="DQ160" s="58"/>
      <c r="DR160" s="58"/>
      <c r="DS160" s="58"/>
      <c r="DT160" s="58"/>
      <c r="DU160" s="58"/>
      <c r="DV160" s="58"/>
      <c r="DW160" s="58"/>
      <c r="DX160" s="58"/>
      <c r="DY160" s="58"/>
      <c r="DZ160" s="58"/>
      <c r="EA160" s="58"/>
      <c r="EB160" s="58"/>
      <c r="EC160" s="58"/>
      <c r="ED160" s="58"/>
      <c r="EE160" s="58"/>
      <c r="EF160" s="58"/>
      <c r="EG160" s="58"/>
      <c r="EH160" s="58"/>
      <c r="EI160" s="58"/>
      <c r="EJ160" s="58"/>
      <c r="EK160" s="58"/>
      <c r="EL160" s="58"/>
      <c r="EM160" s="58"/>
      <c r="EN160" s="58"/>
      <c r="EO160" s="58"/>
      <c r="EP160" s="58"/>
      <c r="EQ160" s="58"/>
      <c r="ER160" s="58"/>
      <c r="ES160" s="58"/>
      <c r="ET160" s="58"/>
      <c r="EU160" s="58"/>
      <c r="EV160" s="58"/>
      <c r="EW160" s="58"/>
      <c r="EX160" s="58"/>
      <c r="EY160" s="58"/>
      <c r="EZ160" s="58"/>
      <c r="FA160" s="58"/>
      <c r="FB160" s="58"/>
      <c r="FC160" s="58"/>
      <c r="FD160" s="58"/>
      <c r="FE160" s="58"/>
      <c r="FF160" s="58"/>
      <c r="FG160" s="58"/>
      <c r="FH160" s="58"/>
      <c r="FI160" s="58"/>
      <c r="FJ160" s="58"/>
      <c r="FK160" s="58"/>
      <c r="FL160" s="58"/>
      <c r="FM160" s="58"/>
      <c r="FN160" s="58"/>
      <c r="FO160" s="58"/>
      <c r="FP160" s="58"/>
      <c r="FQ160" s="58"/>
      <c r="FR160" s="58"/>
      <c r="FS160" s="58"/>
      <c r="FT160" s="58"/>
      <c r="FU160" s="58"/>
      <c r="FV160" s="58"/>
      <c r="FW160" s="58"/>
      <c r="FX160" s="58"/>
      <c r="FY160" s="58"/>
      <c r="FZ160" s="58"/>
      <c r="GA160" s="58"/>
      <c r="GB160" s="58"/>
      <c r="GC160" s="58"/>
      <c r="GD160" s="58"/>
      <c r="GE160" s="58"/>
      <c r="GF160" s="58"/>
      <c r="GG160" s="58"/>
      <c r="GH160" s="58"/>
      <c r="GI160" s="58"/>
      <c r="GJ160" s="58"/>
      <c r="GK160" s="58"/>
      <c r="GL160" s="58"/>
      <c r="GM160" s="58"/>
      <c r="GN160" s="58"/>
      <c r="GO160" s="58"/>
      <c r="GP160" s="58"/>
      <c r="GQ160" s="58"/>
      <c r="GR160" s="58"/>
      <c r="GS160" s="58"/>
      <c r="GT160" s="58"/>
      <c r="GU160" s="58"/>
      <c r="GV160" s="58"/>
      <c r="GW160" s="58"/>
      <c r="GX160" s="58"/>
      <c r="GY160" s="58"/>
      <c r="GZ160" s="58"/>
      <c r="HA160" s="58"/>
      <c r="HB160" s="58"/>
      <c r="HC160" s="58"/>
      <c r="HD160" s="58"/>
      <c r="HE160" s="58"/>
      <c r="HF160" s="58"/>
      <c r="HG160" s="58"/>
      <c r="HH160" s="58"/>
      <c r="HI160" s="58"/>
      <c r="HJ160" s="58"/>
      <c r="HK160" s="58"/>
      <c r="HL160" s="58"/>
      <c r="HM160" s="58"/>
      <c r="HN160" s="58"/>
      <c r="HO160" s="58"/>
    </row>
    <row r="161" spans="2:224" s="31" customFormat="1" ht="60.75" customHeight="1">
      <c r="B161" s="22">
        <v>10</v>
      </c>
      <c r="C161" s="22" t="s">
        <v>322</v>
      </c>
      <c r="D161" s="7" t="s">
        <v>323</v>
      </c>
      <c r="E161" s="101"/>
      <c r="F161" s="101"/>
      <c r="G161" s="7">
        <v>13050</v>
      </c>
      <c r="H161" s="62">
        <v>13050</v>
      </c>
      <c r="I161" s="28" t="s">
        <v>324</v>
      </c>
      <c r="J161" s="100">
        <v>43101</v>
      </c>
      <c r="K161" s="102"/>
      <c r="L161" s="22" t="s">
        <v>142</v>
      </c>
      <c r="M161" s="103"/>
      <c r="N161" s="57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  <c r="DD161" s="58"/>
      <c r="DE161" s="58"/>
      <c r="DF161" s="58"/>
      <c r="DG161" s="58"/>
      <c r="DH161" s="58"/>
      <c r="DI161" s="58"/>
      <c r="DJ161" s="58"/>
      <c r="DK161" s="58"/>
      <c r="DL161" s="58"/>
      <c r="DM161" s="58"/>
      <c r="DN161" s="58"/>
      <c r="DO161" s="58"/>
      <c r="DP161" s="58"/>
      <c r="DQ161" s="58"/>
      <c r="DR161" s="58"/>
      <c r="DS161" s="58"/>
      <c r="DT161" s="58"/>
      <c r="DU161" s="58"/>
      <c r="DV161" s="58"/>
      <c r="DW161" s="58"/>
      <c r="DX161" s="58"/>
      <c r="DY161" s="58"/>
      <c r="DZ161" s="58"/>
      <c r="EA161" s="58"/>
      <c r="EB161" s="58"/>
      <c r="EC161" s="58"/>
      <c r="ED161" s="58"/>
      <c r="EE161" s="58"/>
      <c r="EF161" s="58"/>
      <c r="EG161" s="58"/>
      <c r="EH161" s="58"/>
      <c r="EI161" s="58"/>
      <c r="EJ161" s="58"/>
      <c r="EK161" s="58"/>
      <c r="EL161" s="58"/>
      <c r="EM161" s="58"/>
      <c r="EN161" s="58"/>
      <c r="EO161" s="58"/>
      <c r="EP161" s="58"/>
      <c r="EQ161" s="58"/>
      <c r="ER161" s="58"/>
      <c r="ES161" s="58"/>
      <c r="ET161" s="58"/>
      <c r="EU161" s="58"/>
      <c r="EV161" s="58"/>
      <c r="EW161" s="58"/>
      <c r="EX161" s="58"/>
      <c r="EY161" s="58"/>
      <c r="EZ161" s="58"/>
      <c r="FA161" s="58"/>
      <c r="FB161" s="58"/>
      <c r="FC161" s="58"/>
      <c r="FD161" s="58"/>
      <c r="FE161" s="58"/>
      <c r="FF161" s="58"/>
      <c r="FG161" s="58"/>
      <c r="FH161" s="58"/>
      <c r="FI161" s="58"/>
      <c r="FJ161" s="58"/>
      <c r="FK161" s="58"/>
      <c r="FL161" s="58"/>
      <c r="FM161" s="58"/>
      <c r="FN161" s="58"/>
      <c r="FO161" s="58"/>
      <c r="FP161" s="58"/>
      <c r="FQ161" s="58"/>
      <c r="FR161" s="58"/>
      <c r="FS161" s="58"/>
      <c r="FT161" s="58"/>
      <c r="FU161" s="58"/>
      <c r="FV161" s="58"/>
      <c r="FW161" s="58"/>
      <c r="FX161" s="58"/>
      <c r="FY161" s="58"/>
      <c r="FZ161" s="58"/>
      <c r="GA161" s="58"/>
      <c r="GB161" s="58"/>
      <c r="GC161" s="58"/>
      <c r="GD161" s="58"/>
      <c r="GE161" s="58"/>
      <c r="GF161" s="58"/>
      <c r="GG161" s="58"/>
      <c r="GH161" s="58"/>
      <c r="GI161" s="58"/>
      <c r="GJ161" s="58"/>
      <c r="GK161" s="58"/>
      <c r="GL161" s="58"/>
      <c r="GM161" s="58"/>
      <c r="GN161" s="58"/>
      <c r="GO161" s="58"/>
      <c r="GP161" s="58"/>
      <c r="GQ161" s="58"/>
      <c r="GR161" s="58"/>
      <c r="GS161" s="58"/>
      <c r="GT161" s="58"/>
      <c r="GU161" s="58"/>
      <c r="GV161" s="58"/>
      <c r="GW161" s="58"/>
      <c r="GX161" s="58"/>
      <c r="GY161" s="58"/>
      <c r="GZ161" s="58"/>
      <c r="HA161" s="58"/>
      <c r="HB161" s="58"/>
      <c r="HC161" s="58"/>
      <c r="HD161" s="58"/>
      <c r="HE161" s="58"/>
      <c r="HF161" s="58"/>
      <c r="HG161" s="58"/>
      <c r="HH161" s="58"/>
      <c r="HI161" s="58"/>
      <c r="HJ161" s="58"/>
      <c r="HK161" s="58"/>
      <c r="HL161" s="58"/>
      <c r="HM161" s="58"/>
      <c r="HN161" s="58"/>
      <c r="HO161" s="58"/>
    </row>
    <row r="162" spans="2:224" s="31" customFormat="1" ht="56.25">
      <c r="B162" s="22">
        <v>11</v>
      </c>
      <c r="C162" s="22" t="s">
        <v>325</v>
      </c>
      <c r="D162" s="7" t="s">
        <v>365</v>
      </c>
      <c r="E162" s="101"/>
      <c r="F162" s="22"/>
      <c r="G162" s="7">
        <v>13500</v>
      </c>
      <c r="H162" s="62">
        <v>13500</v>
      </c>
      <c r="I162" s="28" t="s">
        <v>324</v>
      </c>
      <c r="J162" s="100">
        <v>43101</v>
      </c>
      <c r="K162" s="102"/>
      <c r="L162" s="22" t="s">
        <v>142</v>
      </c>
      <c r="M162" s="102"/>
      <c r="N162" s="57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  <c r="DD162" s="58"/>
      <c r="DE162" s="58"/>
      <c r="DF162" s="58"/>
      <c r="DG162" s="58"/>
      <c r="DH162" s="58"/>
      <c r="DI162" s="58"/>
      <c r="DJ162" s="58"/>
      <c r="DK162" s="58"/>
      <c r="DL162" s="58"/>
      <c r="DM162" s="58"/>
      <c r="DN162" s="58"/>
      <c r="DO162" s="58"/>
      <c r="DP162" s="58"/>
      <c r="DQ162" s="58"/>
      <c r="DR162" s="58"/>
      <c r="DS162" s="58"/>
      <c r="DT162" s="58"/>
      <c r="DU162" s="58"/>
      <c r="DV162" s="58"/>
      <c r="DW162" s="58"/>
      <c r="DX162" s="58"/>
      <c r="DY162" s="58"/>
      <c r="DZ162" s="58"/>
      <c r="EA162" s="58"/>
      <c r="EB162" s="58"/>
      <c r="EC162" s="58"/>
      <c r="ED162" s="58"/>
      <c r="EE162" s="58"/>
      <c r="EF162" s="58"/>
      <c r="EG162" s="58"/>
      <c r="EH162" s="58"/>
      <c r="EI162" s="58"/>
      <c r="EJ162" s="58"/>
      <c r="EK162" s="58"/>
      <c r="EL162" s="58"/>
      <c r="EM162" s="58"/>
      <c r="EN162" s="58"/>
      <c r="EO162" s="58"/>
      <c r="EP162" s="58"/>
      <c r="EQ162" s="58"/>
      <c r="ER162" s="58"/>
      <c r="ES162" s="58"/>
      <c r="ET162" s="58"/>
      <c r="EU162" s="58"/>
      <c r="EV162" s="58"/>
      <c r="EW162" s="58"/>
      <c r="EX162" s="58"/>
      <c r="EY162" s="58"/>
      <c r="EZ162" s="58"/>
      <c r="FA162" s="58"/>
      <c r="FB162" s="58"/>
      <c r="FC162" s="58"/>
      <c r="FD162" s="58"/>
      <c r="FE162" s="58"/>
      <c r="FF162" s="58"/>
      <c r="FG162" s="58"/>
      <c r="FH162" s="58"/>
      <c r="FI162" s="58"/>
      <c r="FJ162" s="58"/>
      <c r="FK162" s="58"/>
      <c r="FL162" s="58"/>
      <c r="FM162" s="58"/>
      <c r="FN162" s="58"/>
      <c r="FO162" s="58"/>
      <c r="FP162" s="58"/>
      <c r="FQ162" s="58"/>
      <c r="FR162" s="58"/>
      <c r="FS162" s="58"/>
      <c r="FT162" s="58"/>
      <c r="FU162" s="58"/>
      <c r="FV162" s="58"/>
      <c r="FW162" s="58"/>
      <c r="FX162" s="58"/>
      <c r="FY162" s="58"/>
      <c r="FZ162" s="58"/>
      <c r="GA162" s="58"/>
      <c r="GB162" s="58"/>
      <c r="GC162" s="58"/>
      <c r="GD162" s="58"/>
      <c r="GE162" s="58"/>
      <c r="GF162" s="58"/>
      <c r="GG162" s="58"/>
      <c r="GH162" s="58"/>
      <c r="GI162" s="58"/>
      <c r="GJ162" s="58"/>
      <c r="GK162" s="58"/>
      <c r="GL162" s="58"/>
      <c r="GM162" s="58"/>
      <c r="GN162" s="58"/>
      <c r="GO162" s="58"/>
      <c r="GP162" s="58"/>
      <c r="GQ162" s="58"/>
      <c r="GR162" s="58"/>
      <c r="GS162" s="58"/>
      <c r="GT162" s="58"/>
      <c r="GU162" s="58"/>
      <c r="GV162" s="58"/>
      <c r="GW162" s="58"/>
      <c r="GX162" s="58"/>
      <c r="GY162" s="58"/>
      <c r="GZ162" s="58"/>
      <c r="HA162" s="58"/>
      <c r="HB162" s="58"/>
      <c r="HC162" s="58"/>
      <c r="HD162" s="58"/>
      <c r="HE162" s="58"/>
      <c r="HF162" s="58"/>
      <c r="HG162" s="58"/>
      <c r="HH162" s="58"/>
      <c r="HI162" s="58"/>
      <c r="HJ162" s="58"/>
      <c r="HK162" s="58"/>
      <c r="HL162" s="58"/>
      <c r="HM162" s="58"/>
      <c r="HN162" s="58"/>
      <c r="HO162" s="58"/>
    </row>
    <row r="163" spans="2:224" s="31" customFormat="1" ht="51" customHeight="1">
      <c r="B163" s="22">
        <v>12</v>
      </c>
      <c r="C163" s="22" t="s">
        <v>326</v>
      </c>
      <c r="D163" s="7" t="s">
        <v>366</v>
      </c>
      <c r="E163" s="101"/>
      <c r="F163" s="22"/>
      <c r="G163" s="7">
        <v>38000</v>
      </c>
      <c r="H163" s="62">
        <v>38000</v>
      </c>
      <c r="I163" s="28" t="s">
        <v>324</v>
      </c>
      <c r="J163" s="100">
        <v>43101</v>
      </c>
      <c r="K163" s="102"/>
      <c r="L163" s="22" t="s">
        <v>142</v>
      </c>
      <c r="M163" s="102"/>
      <c r="N163" s="57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58"/>
      <c r="DD163" s="58"/>
      <c r="DE163" s="58"/>
      <c r="DF163" s="58"/>
      <c r="DG163" s="58"/>
      <c r="DH163" s="58"/>
      <c r="DI163" s="58"/>
      <c r="DJ163" s="58"/>
      <c r="DK163" s="58"/>
      <c r="DL163" s="58"/>
      <c r="DM163" s="58"/>
      <c r="DN163" s="58"/>
      <c r="DO163" s="58"/>
      <c r="DP163" s="58"/>
      <c r="DQ163" s="58"/>
      <c r="DR163" s="58"/>
      <c r="DS163" s="58"/>
      <c r="DT163" s="58"/>
      <c r="DU163" s="58"/>
      <c r="DV163" s="58"/>
      <c r="DW163" s="58"/>
      <c r="DX163" s="58"/>
      <c r="DY163" s="58"/>
      <c r="DZ163" s="58"/>
      <c r="EA163" s="58"/>
      <c r="EB163" s="58"/>
      <c r="EC163" s="58"/>
      <c r="ED163" s="58"/>
      <c r="EE163" s="58"/>
      <c r="EF163" s="58"/>
      <c r="EG163" s="58"/>
      <c r="EH163" s="58"/>
      <c r="EI163" s="58"/>
      <c r="EJ163" s="58"/>
      <c r="EK163" s="58"/>
      <c r="EL163" s="58"/>
      <c r="EM163" s="58"/>
      <c r="EN163" s="58"/>
      <c r="EO163" s="58"/>
      <c r="EP163" s="58"/>
      <c r="EQ163" s="58"/>
      <c r="ER163" s="58"/>
      <c r="ES163" s="58"/>
      <c r="ET163" s="58"/>
      <c r="EU163" s="58"/>
      <c r="EV163" s="58"/>
      <c r="EW163" s="58"/>
      <c r="EX163" s="58"/>
      <c r="EY163" s="58"/>
      <c r="EZ163" s="58"/>
      <c r="FA163" s="58"/>
      <c r="FB163" s="58"/>
      <c r="FC163" s="58"/>
      <c r="FD163" s="58"/>
      <c r="FE163" s="58"/>
      <c r="FF163" s="58"/>
      <c r="FG163" s="58"/>
      <c r="FH163" s="58"/>
      <c r="FI163" s="58"/>
      <c r="FJ163" s="58"/>
      <c r="FK163" s="58"/>
      <c r="FL163" s="58"/>
      <c r="FM163" s="58"/>
      <c r="FN163" s="58"/>
      <c r="FO163" s="58"/>
      <c r="FP163" s="58"/>
      <c r="FQ163" s="58"/>
      <c r="FR163" s="58"/>
      <c r="FS163" s="58"/>
      <c r="FT163" s="58"/>
      <c r="FU163" s="58"/>
      <c r="FV163" s="58"/>
      <c r="FW163" s="58"/>
      <c r="FX163" s="58"/>
      <c r="FY163" s="58"/>
      <c r="FZ163" s="58"/>
      <c r="GA163" s="58"/>
      <c r="GB163" s="58"/>
      <c r="GC163" s="58"/>
      <c r="GD163" s="58"/>
      <c r="GE163" s="58"/>
      <c r="GF163" s="58"/>
      <c r="GG163" s="58"/>
      <c r="GH163" s="58"/>
      <c r="GI163" s="58"/>
      <c r="GJ163" s="58"/>
      <c r="GK163" s="58"/>
      <c r="GL163" s="58"/>
      <c r="GM163" s="58"/>
      <c r="GN163" s="58"/>
      <c r="GO163" s="58"/>
      <c r="GP163" s="58"/>
      <c r="GQ163" s="58"/>
      <c r="GR163" s="58"/>
      <c r="GS163" s="58"/>
      <c r="GT163" s="58"/>
      <c r="GU163" s="58"/>
      <c r="GV163" s="58"/>
      <c r="GW163" s="58"/>
      <c r="GX163" s="58"/>
      <c r="GY163" s="58"/>
      <c r="GZ163" s="58"/>
      <c r="HA163" s="58"/>
      <c r="HB163" s="58"/>
      <c r="HC163" s="58"/>
      <c r="HD163" s="58"/>
      <c r="HE163" s="58"/>
      <c r="HF163" s="58"/>
      <c r="HG163" s="58"/>
      <c r="HH163" s="58"/>
      <c r="HI163" s="58"/>
      <c r="HJ163" s="58"/>
      <c r="HK163" s="58"/>
      <c r="HL163" s="58"/>
      <c r="HM163" s="58"/>
      <c r="HN163" s="58"/>
      <c r="HO163" s="58"/>
    </row>
    <row r="164" spans="2:224" s="31" customFormat="1" ht="56.25">
      <c r="B164" s="22">
        <v>13</v>
      </c>
      <c r="C164" s="22" t="s">
        <v>327</v>
      </c>
      <c r="D164" s="7" t="s">
        <v>328</v>
      </c>
      <c r="E164" s="101"/>
      <c r="F164" s="22"/>
      <c r="G164" s="7">
        <v>20254</v>
      </c>
      <c r="H164" s="62">
        <v>20254</v>
      </c>
      <c r="I164" s="28" t="s">
        <v>324</v>
      </c>
      <c r="J164" s="100">
        <v>43101</v>
      </c>
      <c r="K164" s="102"/>
      <c r="L164" s="22" t="s">
        <v>142</v>
      </c>
      <c r="M164" s="102"/>
      <c r="N164" s="57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58"/>
      <c r="DD164" s="58"/>
      <c r="DE164" s="58"/>
      <c r="DF164" s="58"/>
      <c r="DG164" s="58"/>
      <c r="DH164" s="58"/>
      <c r="DI164" s="58"/>
      <c r="DJ164" s="58"/>
      <c r="DK164" s="58"/>
      <c r="DL164" s="58"/>
      <c r="DM164" s="58"/>
      <c r="DN164" s="58"/>
      <c r="DO164" s="58"/>
      <c r="DP164" s="58"/>
      <c r="DQ164" s="58"/>
      <c r="DR164" s="58"/>
      <c r="DS164" s="58"/>
      <c r="DT164" s="58"/>
      <c r="DU164" s="58"/>
      <c r="DV164" s="58"/>
      <c r="DW164" s="58"/>
      <c r="DX164" s="58"/>
      <c r="DY164" s="58"/>
      <c r="DZ164" s="58"/>
      <c r="EA164" s="58"/>
      <c r="EB164" s="58"/>
      <c r="EC164" s="58"/>
      <c r="ED164" s="58"/>
      <c r="EE164" s="58"/>
      <c r="EF164" s="58"/>
      <c r="EG164" s="58"/>
      <c r="EH164" s="58"/>
      <c r="EI164" s="58"/>
      <c r="EJ164" s="58"/>
      <c r="EK164" s="58"/>
      <c r="EL164" s="58"/>
      <c r="EM164" s="58"/>
      <c r="EN164" s="58"/>
      <c r="EO164" s="58"/>
      <c r="EP164" s="58"/>
      <c r="EQ164" s="58"/>
      <c r="ER164" s="58"/>
      <c r="ES164" s="58"/>
      <c r="ET164" s="58"/>
      <c r="EU164" s="58"/>
      <c r="EV164" s="58"/>
      <c r="EW164" s="58"/>
      <c r="EX164" s="58"/>
      <c r="EY164" s="58"/>
      <c r="EZ164" s="58"/>
      <c r="FA164" s="58"/>
      <c r="FB164" s="58"/>
      <c r="FC164" s="58"/>
      <c r="FD164" s="58"/>
      <c r="FE164" s="58"/>
      <c r="FF164" s="58"/>
      <c r="FG164" s="58"/>
      <c r="FH164" s="58"/>
      <c r="FI164" s="58"/>
      <c r="FJ164" s="58"/>
      <c r="FK164" s="58"/>
      <c r="FL164" s="58"/>
      <c r="FM164" s="58"/>
      <c r="FN164" s="58"/>
      <c r="FO164" s="58"/>
      <c r="FP164" s="58"/>
      <c r="FQ164" s="58"/>
      <c r="FR164" s="58"/>
      <c r="FS164" s="58"/>
      <c r="FT164" s="58"/>
      <c r="FU164" s="58"/>
      <c r="FV164" s="58"/>
      <c r="FW164" s="58"/>
      <c r="FX164" s="58"/>
      <c r="FY164" s="58"/>
      <c r="FZ164" s="58"/>
      <c r="GA164" s="58"/>
      <c r="GB164" s="58"/>
      <c r="GC164" s="58"/>
      <c r="GD164" s="58"/>
      <c r="GE164" s="58"/>
      <c r="GF164" s="58"/>
      <c r="GG164" s="58"/>
      <c r="GH164" s="58"/>
      <c r="GI164" s="58"/>
      <c r="GJ164" s="58"/>
      <c r="GK164" s="58"/>
      <c r="GL164" s="58"/>
      <c r="GM164" s="58"/>
      <c r="GN164" s="58"/>
      <c r="GO164" s="58"/>
      <c r="GP164" s="58"/>
      <c r="GQ164" s="58"/>
      <c r="GR164" s="58"/>
      <c r="GS164" s="58"/>
      <c r="GT164" s="58"/>
      <c r="GU164" s="58"/>
      <c r="GV164" s="58"/>
      <c r="GW164" s="58"/>
      <c r="GX164" s="58"/>
      <c r="GY164" s="58"/>
      <c r="GZ164" s="58"/>
      <c r="HA164" s="58"/>
      <c r="HB164" s="58"/>
      <c r="HC164" s="58"/>
      <c r="HD164" s="58"/>
      <c r="HE164" s="58"/>
      <c r="HF164" s="58"/>
      <c r="HG164" s="58"/>
      <c r="HH164" s="58"/>
      <c r="HI164" s="58"/>
      <c r="HJ164" s="58"/>
      <c r="HK164" s="58"/>
      <c r="HL164" s="58"/>
      <c r="HM164" s="58"/>
      <c r="HN164" s="58"/>
      <c r="HO164" s="58"/>
    </row>
    <row r="165" spans="2:224" s="31" customFormat="1" ht="47.25" customHeight="1">
      <c r="B165" s="22">
        <v>14</v>
      </c>
      <c r="C165" s="22" t="s">
        <v>329</v>
      </c>
      <c r="D165" s="7" t="s">
        <v>330</v>
      </c>
      <c r="E165" s="101"/>
      <c r="F165" s="22"/>
      <c r="G165" s="7">
        <v>52000</v>
      </c>
      <c r="H165" s="62">
        <v>52000</v>
      </c>
      <c r="I165" s="28" t="s">
        <v>324</v>
      </c>
      <c r="J165" s="100">
        <v>43101</v>
      </c>
      <c r="K165" s="102"/>
      <c r="L165" s="22" t="s">
        <v>142</v>
      </c>
      <c r="M165" s="102"/>
      <c r="N165" s="57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58"/>
      <c r="DD165" s="58"/>
      <c r="DE165" s="58"/>
      <c r="DF165" s="58"/>
      <c r="DG165" s="58"/>
      <c r="DH165" s="58"/>
      <c r="DI165" s="58"/>
      <c r="DJ165" s="58"/>
      <c r="DK165" s="58"/>
      <c r="DL165" s="58"/>
      <c r="DM165" s="58"/>
      <c r="DN165" s="58"/>
      <c r="DO165" s="58"/>
      <c r="DP165" s="58"/>
      <c r="DQ165" s="58"/>
      <c r="DR165" s="58"/>
      <c r="DS165" s="58"/>
      <c r="DT165" s="58"/>
      <c r="DU165" s="58"/>
      <c r="DV165" s="58"/>
      <c r="DW165" s="58"/>
      <c r="DX165" s="58"/>
      <c r="DY165" s="58"/>
      <c r="DZ165" s="58"/>
      <c r="EA165" s="58"/>
      <c r="EB165" s="58"/>
      <c r="EC165" s="58"/>
      <c r="ED165" s="58"/>
      <c r="EE165" s="58"/>
      <c r="EF165" s="58"/>
      <c r="EG165" s="58"/>
      <c r="EH165" s="58"/>
      <c r="EI165" s="58"/>
      <c r="EJ165" s="58"/>
      <c r="EK165" s="58"/>
      <c r="EL165" s="58"/>
      <c r="EM165" s="58"/>
      <c r="EN165" s="58"/>
      <c r="EO165" s="58"/>
      <c r="EP165" s="58"/>
      <c r="EQ165" s="58"/>
      <c r="ER165" s="58"/>
      <c r="ES165" s="58"/>
      <c r="ET165" s="58"/>
      <c r="EU165" s="58"/>
      <c r="EV165" s="58"/>
      <c r="EW165" s="58"/>
      <c r="EX165" s="58"/>
      <c r="EY165" s="58"/>
      <c r="EZ165" s="58"/>
      <c r="FA165" s="58"/>
      <c r="FB165" s="58"/>
      <c r="FC165" s="58"/>
      <c r="FD165" s="58"/>
      <c r="FE165" s="58"/>
      <c r="FF165" s="58"/>
      <c r="FG165" s="58"/>
      <c r="FH165" s="58"/>
      <c r="FI165" s="58"/>
      <c r="FJ165" s="58"/>
      <c r="FK165" s="58"/>
      <c r="FL165" s="58"/>
      <c r="FM165" s="58"/>
      <c r="FN165" s="58"/>
      <c r="FO165" s="58"/>
      <c r="FP165" s="58"/>
      <c r="FQ165" s="58"/>
      <c r="FR165" s="58"/>
      <c r="FS165" s="58"/>
      <c r="FT165" s="58"/>
      <c r="FU165" s="58"/>
      <c r="FV165" s="58"/>
      <c r="FW165" s="58"/>
      <c r="FX165" s="58"/>
      <c r="FY165" s="58"/>
      <c r="FZ165" s="58"/>
      <c r="GA165" s="58"/>
      <c r="GB165" s="58"/>
      <c r="GC165" s="58"/>
      <c r="GD165" s="58"/>
      <c r="GE165" s="58"/>
      <c r="GF165" s="58"/>
      <c r="GG165" s="58"/>
      <c r="GH165" s="58"/>
      <c r="GI165" s="58"/>
      <c r="GJ165" s="58"/>
      <c r="GK165" s="58"/>
      <c r="GL165" s="58"/>
      <c r="GM165" s="58"/>
      <c r="GN165" s="58"/>
      <c r="GO165" s="58"/>
      <c r="GP165" s="58"/>
      <c r="GQ165" s="58"/>
      <c r="GR165" s="58"/>
      <c r="GS165" s="58"/>
      <c r="GT165" s="58"/>
      <c r="GU165" s="58"/>
      <c r="GV165" s="58"/>
      <c r="GW165" s="58"/>
      <c r="GX165" s="58"/>
      <c r="GY165" s="58"/>
      <c r="GZ165" s="58"/>
      <c r="HA165" s="58"/>
      <c r="HB165" s="58"/>
      <c r="HC165" s="58"/>
      <c r="HD165" s="58"/>
      <c r="HE165" s="58"/>
      <c r="HF165" s="58"/>
      <c r="HG165" s="58"/>
      <c r="HH165" s="58"/>
      <c r="HI165" s="58"/>
      <c r="HJ165" s="58"/>
      <c r="HK165" s="58"/>
      <c r="HL165" s="58"/>
      <c r="HM165" s="58"/>
      <c r="HN165" s="58"/>
      <c r="HO165" s="58"/>
    </row>
    <row r="166" spans="2:224" s="31" customFormat="1" ht="76.5" customHeight="1">
      <c r="B166" s="22">
        <v>15</v>
      </c>
      <c r="C166" s="22" t="s">
        <v>331</v>
      </c>
      <c r="D166" s="7" t="s">
        <v>332</v>
      </c>
      <c r="E166" s="101"/>
      <c r="F166" s="22"/>
      <c r="G166" s="7">
        <v>48576</v>
      </c>
      <c r="H166" s="62">
        <v>48576</v>
      </c>
      <c r="I166" s="28" t="s">
        <v>324</v>
      </c>
      <c r="J166" s="100">
        <v>43101</v>
      </c>
      <c r="K166" s="102"/>
      <c r="L166" s="22" t="s">
        <v>142</v>
      </c>
      <c r="M166" s="102"/>
      <c r="N166" s="57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  <c r="CZ166" s="58"/>
      <c r="DA166" s="58"/>
      <c r="DB166" s="58"/>
      <c r="DC166" s="58"/>
      <c r="DD166" s="58"/>
      <c r="DE166" s="58"/>
      <c r="DF166" s="58"/>
      <c r="DG166" s="58"/>
      <c r="DH166" s="58"/>
      <c r="DI166" s="58"/>
      <c r="DJ166" s="58"/>
      <c r="DK166" s="58"/>
      <c r="DL166" s="58"/>
      <c r="DM166" s="58"/>
      <c r="DN166" s="58"/>
      <c r="DO166" s="58"/>
      <c r="DP166" s="58"/>
      <c r="DQ166" s="58"/>
      <c r="DR166" s="58"/>
      <c r="DS166" s="58"/>
      <c r="DT166" s="58"/>
      <c r="DU166" s="58"/>
      <c r="DV166" s="58"/>
      <c r="DW166" s="58"/>
      <c r="DX166" s="58"/>
      <c r="DY166" s="58"/>
      <c r="DZ166" s="58"/>
      <c r="EA166" s="58"/>
      <c r="EB166" s="58"/>
      <c r="EC166" s="58"/>
      <c r="ED166" s="58"/>
      <c r="EE166" s="58"/>
      <c r="EF166" s="58"/>
      <c r="EG166" s="58"/>
      <c r="EH166" s="58"/>
      <c r="EI166" s="58"/>
      <c r="EJ166" s="58"/>
      <c r="EK166" s="58"/>
      <c r="EL166" s="58"/>
      <c r="EM166" s="58"/>
      <c r="EN166" s="58"/>
      <c r="EO166" s="58"/>
      <c r="EP166" s="58"/>
      <c r="EQ166" s="58"/>
      <c r="ER166" s="58"/>
      <c r="ES166" s="58"/>
      <c r="ET166" s="58"/>
      <c r="EU166" s="58"/>
      <c r="EV166" s="58"/>
      <c r="EW166" s="58"/>
      <c r="EX166" s="58"/>
      <c r="EY166" s="58"/>
      <c r="EZ166" s="58"/>
      <c r="FA166" s="58"/>
      <c r="FB166" s="58"/>
      <c r="FC166" s="58"/>
      <c r="FD166" s="58"/>
      <c r="FE166" s="58"/>
      <c r="FF166" s="58"/>
      <c r="FG166" s="58"/>
      <c r="FH166" s="58"/>
      <c r="FI166" s="58"/>
      <c r="FJ166" s="58"/>
      <c r="FK166" s="58"/>
      <c r="FL166" s="58"/>
      <c r="FM166" s="58"/>
      <c r="FN166" s="58"/>
      <c r="FO166" s="58"/>
      <c r="FP166" s="58"/>
      <c r="FQ166" s="58"/>
      <c r="FR166" s="58"/>
      <c r="FS166" s="58"/>
      <c r="FT166" s="58"/>
      <c r="FU166" s="58"/>
      <c r="FV166" s="58"/>
      <c r="FW166" s="58"/>
      <c r="FX166" s="58"/>
      <c r="FY166" s="58"/>
      <c r="FZ166" s="58"/>
      <c r="GA166" s="58"/>
      <c r="GB166" s="58"/>
      <c r="GC166" s="58"/>
      <c r="GD166" s="58"/>
      <c r="GE166" s="58"/>
      <c r="GF166" s="58"/>
      <c r="GG166" s="58"/>
      <c r="GH166" s="58"/>
      <c r="GI166" s="58"/>
      <c r="GJ166" s="58"/>
      <c r="GK166" s="58"/>
      <c r="GL166" s="58"/>
      <c r="GM166" s="58"/>
      <c r="GN166" s="58"/>
      <c r="GO166" s="58"/>
      <c r="GP166" s="58"/>
      <c r="GQ166" s="58"/>
      <c r="GR166" s="58"/>
      <c r="GS166" s="58"/>
      <c r="GT166" s="58"/>
      <c r="GU166" s="58"/>
      <c r="GV166" s="58"/>
      <c r="GW166" s="58"/>
      <c r="GX166" s="58"/>
      <c r="GY166" s="58"/>
      <c r="GZ166" s="58"/>
      <c r="HA166" s="58"/>
      <c r="HB166" s="58"/>
      <c r="HC166" s="58"/>
      <c r="HD166" s="58"/>
      <c r="HE166" s="58"/>
      <c r="HF166" s="58"/>
      <c r="HG166" s="58"/>
      <c r="HH166" s="58"/>
      <c r="HI166" s="58"/>
      <c r="HJ166" s="58"/>
      <c r="HK166" s="58"/>
      <c r="HL166" s="58"/>
      <c r="HM166" s="58"/>
      <c r="HN166" s="58"/>
      <c r="HO166" s="58"/>
    </row>
    <row r="167" spans="2:224" s="31" customFormat="1" ht="87.75" customHeight="1">
      <c r="B167" s="22">
        <v>16</v>
      </c>
      <c r="C167" s="22" t="s">
        <v>367</v>
      </c>
      <c r="D167" s="7" t="s">
        <v>345</v>
      </c>
      <c r="E167" s="101"/>
      <c r="F167" s="22"/>
      <c r="G167" s="7">
        <v>48576</v>
      </c>
      <c r="H167" s="62">
        <v>48576</v>
      </c>
      <c r="I167" s="28" t="s">
        <v>324</v>
      </c>
      <c r="J167" s="100">
        <v>43101</v>
      </c>
      <c r="K167" s="102"/>
      <c r="L167" s="22" t="s">
        <v>142</v>
      </c>
      <c r="M167" s="102"/>
      <c r="N167" s="57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  <c r="CZ167" s="58"/>
      <c r="DA167" s="58"/>
      <c r="DB167" s="58"/>
      <c r="DC167" s="58"/>
      <c r="DD167" s="58"/>
      <c r="DE167" s="58"/>
      <c r="DF167" s="58"/>
      <c r="DG167" s="58"/>
      <c r="DH167" s="58"/>
      <c r="DI167" s="58"/>
      <c r="DJ167" s="58"/>
      <c r="DK167" s="58"/>
      <c r="DL167" s="58"/>
      <c r="DM167" s="58"/>
      <c r="DN167" s="58"/>
      <c r="DO167" s="58"/>
      <c r="DP167" s="58"/>
      <c r="DQ167" s="58"/>
      <c r="DR167" s="58"/>
      <c r="DS167" s="58"/>
      <c r="DT167" s="58"/>
      <c r="DU167" s="58"/>
      <c r="DV167" s="58"/>
      <c r="DW167" s="58"/>
      <c r="DX167" s="58"/>
      <c r="DY167" s="58"/>
      <c r="DZ167" s="58"/>
      <c r="EA167" s="58"/>
      <c r="EB167" s="58"/>
      <c r="EC167" s="58"/>
      <c r="ED167" s="58"/>
      <c r="EE167" s="58"/>
      <c r="EF167" s="58"/>
      <c r="EG167" s="58"/>
      <c r="EH167" s="58"/>
      <c r="EI167" s="58"/>
      <c r="EJ167" s="58"/>
      <c r="EK167" s="58"/>
      <c r="EL167" s="58"/>
      <c r="EM167" s="58"/>
      <c r="EN167" s="58"/>
      <c r="EO167" s="58"/>
      <c r="EP167" s="58"/>
      <c r="EQ167" s="58"/>
      <c r="ER167" s="58"/>
      <c r="ES167" s="58"/>
      <c r="ET167" s="58"/>
      <c r="EU167" s="58"/>
      <c r="EV167" s="58"/>
      <c r="EW167" s="58"/>
      <c r="EX167" s="58"/>
      <c r="EY167" s="58"/>
      <c r="EZ167" s="58"/>
      <c r="FA167" s="58"/>
      <c r="FB167" s="58"/>
      <c r="FC167" s="58"/>
      <c r="FD167" s="58"/>
      <c r="FE167" s="58"/>
      <c r="FF167" s="58"/>
      <c r="FG167" s="58"/>
      <c r="FH167" s="58"/>
      <c r="FI167" s="58"/>
      <c r="FJ167" s="58"/>
      <c r="FK167" s="58"/>
      <c r="FL167" s="58"/>
      <c r="FM167" s="58"/>
      <c r="FN167" s="58"/>
      <c r="FO167" s="58"/>
      <c r="FP167" s="58"/>
      <c r="FQ167" s="58"/>
      <c r="FR167" s="58"/>
      <c r="FS167" s="58"/>
      <c r="FT167" s="58"/>
      <c r="FU167" s="58"/>
      <c r="FV167" s="58"/>
      <c r="FW167" s="58"/>
      <c r="FX167" s="58"/>
      <c r="FY167" s="58"/>
      <c r="FZ167" s="58"/>
      <c r="GA167" s="58"/>
      <c r="GB167" s="58"/>
      <c r="GC167" s="58"/>
      <c r="GD167" s="58"/>
      <c r="GE167" s="58"/>
      <c r="GF167" s="58"/>
      <c r="GG167" s="58"/>
      <c r="GH167" s="58"/>
      <c r="GI167" s="58"/>
      <c r="GJ167" s="58"/>
      <c r="GK167" s="58"/>
      <c r="GL167" s="58"/>
      <c r="GM167" s="58"/>
      <c r="GN167" s="58"/>
      <c r="GO167" s="58"/>
      <c r="GP167" s="58"/>
      <c r="GQ167" s="58"/>
      <c r="GR167" s="58"/>
      <c r="GS167" s="58"/>
      <c r="GT167" s="58"/>
      <c r="GU167" s="58"/>
      <c r="GV167" s="58"/>
      <c r="GW167" s="58"/>
      <c r="GX167" s="58"/>
      <c r="GY167" s="58"/>
      <c r="GZ167" s="58"/>
      <c r="HA167" s="58"/>
      <c r="HB167" s="58"/>
      <c r="HC167" s="58"/>
      <c r="HD167" s="58"/>
      <c r="HE167" s="58"/>
      <c r="HF167" s="58"/>
      <c r="HG167" s="58"/>
      <c r="HH167" s="58"/>
      <c r="HI167" s="58"/>
      <c r="HJ167" s="58"/>
      <c r="HK167" s="58"/>
      <c r="HL167" s="58"/>
      <c r="HM167" s="58"/>
      <c r="HN167" s="58"/>
      <c r="HO167" s="58"/>
    </row>
    <row r="168" spans="2:224" s="31" customFormat="1" ht="56.25">
      <c r="B168" s="22">
        <v>17</v>
      </c>
      <c r="C168" s="22" t="s">
        <v>333</v>
      </c>
      <c r="D168" s="7" t="s">
        <v>334</v>
      </c>
      <c r="E168" s="101"/>
      <c r="F168" s="22"/>
      <c r="G168" s="7">
        <v>218534</v>
      </c>
      <c r="H168" s="62">
        <v>218534</v>
      </c>
      <c r="I168" s="28" t="s">
        <v>324</v>
      </c>
      <c r="J168" s="100">
        <v>43101</v>
      </c>
      <c r="K168" s="102"/>
      <c r="L168" s="22" t="s">
        <v>142</v>
      </c>
      <c r="M168" s="102"/>
      <c r="N168" s="57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  <c r="CG168" s="58"/>
      <c r="CH168" s="58"/>
      <c r="CI168" s="58"/>
      <c r="CJ168" s="58"/>
      <c r="CK168" s="58"/>
      <c r="CL168" s="58"/>
      <c r="CM168" s="58"/>
      <c r="CN168" s="58"/>
      <c r="CO168" s="58"/>
      <c r="CP168" s="58"/>
      <c r="CQ168" s="58"/>
      <c r="CR168" s="58"/>
      <c r="CS168" s="58"/>
      <c r="CT168" s="58"/>
      <c r="CU168" s="58"/>
      <c r="CV168" s="58"/>
      <c r="CW168" s="58"/>
      <c r="CX168" s="58"/>
      <c r="CY168" s="58"/>
      <c r="CZ168" s="58"/>
      <c r="DA168" s="58"/>
      <c r="DB168" s="58"/>
      <c r="DC168" s="58"/>
      <c r="DD168" s="58"/>
      <c r="DE168" s="58"/>
      <c r="DF168" s="58"/>
      <c r="DG168" s="58"/>
      <c r="DH168" s="58"/>
      <c r="DI168" s="58"/>
      <c r="DJ168" s="58"/>
      <c r="DK168" s="58"/>
      <c r="DL168" s="58"/>
      <c r="DM168" s="58"/>
      <c r="DN168" s="58"/>
      <c r="DO168" s="58"/>
      <c r="DP168" s="58"/>
      <c r="DQ168" s="58"/>
      <c r="DR168" s="58"/>
      <c r="DS168" s="58"/>
      <c r="DT168" s="58"/>
      <c r="DU168" s="58"/>
      <c r="DV168" s="58"/>
      <c r="DW168" s="58"/>
      <c r="DX168" s="58"/>
      <c r="DY168" s="58"/>
      <c r="DZ168" s="58"/>
      <c r="EA168" s="58"/>
      <c r="EB168" s="58"/>
      <c r="EC168" s="58"/>
      <c r="ED168" s="58"/>
      <c r="EE168" s="58"/>
      <c r="EF168" s="58"/>
      <c r="EG168" s="58"/>
      <c r="EH168" s="58"/>
      <c r="EI168" s="58"/>
      <c r="EJ168" s="58"/>
      <c r="EK168" s="58"/>
      <c r="EL168" s="58"/>
      <c r="EM168" s="58"/>
      <c r="EN168" s="58"/>
      <c r="EO168" s="58"/>
      <c r="EP168" s="58"/>
      <c r="EQ168" s="58"/>
      <c r="ER168" s="58"/>
      <c r="ES168" s="58"/>
      <c r="ET168" s="58"/>
      <c r="EU168" s="58"/>
      <c r="EV168" s="58"/>
      <c r="EW168" s="58"/>
      <c r="EX168" s="58"/>
      <c r="EY168" s="58"/>
      <c r="EZ168" s="58"/>
      <c r="FA168" s="58"/>
      <c r="FB168" s="58"/>
      <c r="FC168" s="58"/>
      <c r="FD168" s="58"/>
      <c r="FE168" s="58"/>
      <c r="FF168" s="58"/>
      <c r="FG168" s="58"/>
      <c r="FH168" s="58"/>
      <c r="FI168" s="58"/>
      <c r="FJ168" s="58"/>
      <c r="FK168" s="58"/>
      <c r="FL168" s="58"/>
      <c r="FM168" s="58"/>
      <c r="FN168" s="58"/>
      <c r="FO168" s="58"/>
      <c r="FP168" s="58"/>
      <c r="FQ168" s="58"/>
      <c r="FR168" s="58"/>
      <c r="FS168" s="58"/>
      <c r="FT168" s="58"/>
      <c r="FU168" s="58"/>
      <c r="FV168" s="58"/>
      <c r="FW168" s="58"/>
      <c r="FX168" s="58"/>
      <c r="FY168" s="58"/>
      <c r="FZ168" s="58"/>
      <c r="GA168" s="58"/>
      <c r="GB168" s="58"/>
      <c r="GC168" s="58"/>
      <c r="GD168" s="58"/>
      <c r="GE168" s="58"/>
      <c r="GF168" s="58"/>
      <c r="GG168" s="58"/>
      <c r="GH168" s="58"/>
      <c r="GI168" s="58"/>
      <c r="GJ168" s="58"/>
      <c r="GK168" s="58"/>
      <c r="GL168" s="58"/>
      <c r="GM168" s="58"/>
      <c r="GN168" s="58"/>
      <c r="GO168" s="58"/>
      <c r="GP168" s="58"/>
      <c r="GQ168" s="58"/>
      <c r="GR168" s="58"/>
      <c r="GS168" s="58"/>
      <c r="GT168" s="58"/>
      <c r="GU168" s="58"/>
      <c r="GV168" s="58"/>
      <c r="GW168" s="58"/>
      <c r="GX168" s="58"/>
      <c r="GY168" s="58"/>
      <c r="GZ168" s="58"/>
      <c r="HA168" s="58"/>
      <c r="HB168" s="58"/>
      <c r="HC168" s="58"/>
      <c r="HD168" s="58"/>
      <c r="HE168" s="58"/>
      <c r="HF168" s="58"/>
      <c r="HG168" s="58"/>
      <c r="HH168" s="58"/>
      <c r="HI168" s="58"/>
      <c r="HJ168" s="58"/>
      <c r="HK168" s="58"/>
      <c r="HL168" s="58"/>
      <c r="HM168" s="58"/>
      <c r="HN168" s="58"/>
      <c r="HO168" s="58"/>
    </row>
    <row r="169" spans="2:224" s="31" customFormat="1" ht="83.25" customHeight="1">
      <c r="B169" s="22">
        <v>18</v>
      </c>
      <c r="C169" s="22" t="s">
        <v>335</v>
      </c>
      <c r="D169" s="7" t="s">
        <v>332</v>
      </c>
      <c r="E169" s="101"/>
      <c r="F169" s="22"/>
      <c r="G169" s="7">
        <v>53000</v>
      </c>
      <c r="H169" s="62">
        <v>53000</v>
      </c>
      <c r="I169" s="28" t="s">
        <v>324</v>
      </c>
      <c r="J169" s="100">
        <v>43101</v>
      </c>
      <c r="K169" s="102"/>
      <c r="L169" s="22" t="s">
        <v>142</v>
      </c>
      <c r="M169" s="102"/>
      <c r="N169" s="57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  <c r="CG169" s="58"/>
      <c r="CH169" s="58"/>
      <c r="CI169" s="58"/>
      <c r="CJ169" s="58"/>
      <c r="CK169" s="58"/>
      <c r="CL169" s="58"/>
      <c r="CM169" s="58"/>
      <c r="CN169" s="58"/>
      <c r="CO169" s="58"/>
      <c r="CP169" s="58"/>
      <c r="CQ169" s="58"/>
      <c r="CR169" s="58"/>
      <c r="CS169" s="58"/>
      <c r="CT169" s="58"/>
      <c r="CU169" s="58"/>
      <c r="CV169" s="58"/>
      <c r="CW169" s="58"/>
      <c r="CX169" s="58"/>
      <c r="CY169" s="58"/>
      <c r="CZ169" s="58"/>
      <c r="DA169" s="58"/>
      <c r="DB169" s="58"/>
      <c r="DC169" s="58"/>
      <c r="DD169" s="58"/>
      <c r="DE169" s="58"/>
      <c r="DF169" s="58"/>
      <c r="DG169" s="58"/>
      <c r="DH169" s="58"/>
      <c r="DI169" s="58"/>
      <c r="DJ169" s="58"/>
      <c r="DK169" s="58"/>
      <c r="DL169" s="58"/>
      <c r="DM169" s="58"/>
      <c r="DN169" s="58"/>
      <c r="DO169" s="58"/>
      <c r="DP169" s="58"/>
      <c r="DQ169" s="58"/>
      <c r="DR169" s="58"/>
      <c r="DS169" s="58"/>
      <c r="DT169" s="58"/>
      <c r="DU169" s="58"/>
      <c r="DV169" s="58"/>
      <c r="DW169" s="58"/>
      <c r="DX169" s="58"/>
      <c r="DY169" s="58"/>
      <c r="DZ169" s="58"/>
      <c r="EA169" s="58"/>
      <c r="EB169" s="58"/>
      <c r="EC169" s="58"/>
      <c r="ED169" s="58"/>
      <c r="EE169" s="58"/>
      <c r="EF169" s="58"/>
      <c r="EG169" s="58"/>
      <c r="EH169" s="58"/>
      <c r="EI169" s="58"/>
      <c r="EJ169" s="58"/>
      <c r="EK169" s="58"/>
      <c r="EL169" s="58"/>
      <c r="EM169" s="58"/>
      <c r="EN169" s="58"/>
      <c r="EO169" s="58"/>
      <c r="EP169" s="58"/>
      <c r="EQ169" s="58"/>
      <c r="ER169" s="58"/>
      <c r="ES169" s="58"/>
      <c r="ET169" s="58"/>
      <c r="EU169" s="58"/>
      <c r="EV169" s="58"/>
      <c r="EW169" s="58"/>
      <c r="EX169" s="58"/>
      <c r="EY169" s="58"/>
      <c r="EZ169" s="58"/>
      <c r="FA169" s="58"/>
      <c r="FB169" s="58"/>
      <c r="FC169" s="58"/>
      <c r="FD169" s="58"/>
      <c r="FE169" s="58"/>
      <c r="FF169" s="58"/>
      <c r="FG169" s="58"/>
      <c r="FH169" s="58"/>
      <c r="FI169" s="58"/>
      <c r="FJ169" s="58"/>
      <c r="FK169" s="58"/>
      <c r="FL169" s="58"/>
      <c r="FM169" s="58"/>
      <c r="FN169" s="58"/>
      <c r="FO169" s="58"/>
      <c r="FP169" s="58"/>
      <c r="FQ169" s="58"/>
      <c r="FR169" s="58"/>
      <c r="FS169" s="58"/>
      <c r="FT169" s="58"/>
      <c r="FU169" s="58"/>
      <c r="FV169" s="58"/>
      <c r="FW169" s="58"/>
      <c r="FX169" s="58"/>
      <c r="FY169" s="58"/>
      <c r="FZ169" s="58"/>
      <c r="GA169" s="58"/>
      <c r="GB169" s="58"/>
      <c r="GC169" s="58"/>
      <c r="GD169" s="58"/>
      <c r="GE169" s="58"/>
      <c r="GF169" s="58"/>
      <c r="GG169" s="58"/>
      <c r="GH169" s="58"/>
      <c r="GI169" s="58"/>
      <c r="GJ169" s="58"/>
      <c r="GK169" s="58"/>
      <c r="GL169" s="58"/>
      <c r="GM169" s="58"/>
      <c r="GN169" s="58"/>
      <c r="GO169" s="58"/>
      <c r="GP169" s="58"/>
      <c r="GQ169" s="58"/>
      <c r="GR169" s="58"/>
      <c r="GS169" s="58"/>
      <c r="GT169" s="58"/>
      <c r="GU169" s="58"/>
      <c r="GV169" s="58"/>
      <c r="GW169" s="58"/>
      <c r="GX169" s="58"/>
      <c r="GY169" s="58"/>
      <c r="GZ169" s="58"/>
      <c r="HA169" s="58"/>
      <c r="HB169" s="58"/>
      <c r="HC169" s="58"/>
      <c r="HD169" s="58"/>
      <c r="HE169" s="58"/>
      <c r="HF169" s="58"/>
      <c r="HG169" s="58"/>
      <c r="HH169" s="58"/>
      <c r="HI169" s="58"/>
      <c r="HJ169" s="58"/>
      <c r="HK169" s="58"/>
      <c r="HL169" s="58"/>
      <c r="HM169" s="58"/>
      <c r="HN169" s="58"/>
      <c r="HO169" s="58"/>
    </row>
    <row r="170" spans="2:224" s="31" customFormat="1" ht="77.25" customHeight="1">
      <c r="B170" s="22">
        <v>19</v>
      </c>
      <c r="C170" s="22" t="s">
        <v>336</v>
      </c>
      <c r="D170" s="7" t="s">
        <v>332</v>
      </c>
      <c r="E170" s="101"/>
      <c r="F170" s="101"/>
      <c r="G170" s="7">
        <v>48576</v>
      </c>
      <c r="H170" s="62">
        <v>48576</v>
      </c>
      <c r="I170" s="28" t="s">
        <v>324</v>
      </c>
      <c r="J170" s="100">
        <v>43101</v>
      </c>
      <c r="K170" s="102"/>
      <c r="L170" s="22" t="s">
        <v>142</v>
      </c>
      <c r="M170" s="102"/>
      <c r="N170" s="57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58"/>
      <c r="CN170" s="58"/>
      <c r="CO170" s="58"/>
      <c r="CP170" s="58"/>
      <c r="CQ170" s="58"/>
      <c r="CR170" s="58"/>
      <c r="CS170" s="58"/>
      <c r="CT170" s="58"/>
      <c r="CU170" s="58"/>
      <c r="CV170" s="58"/>
      <c r="CW170" s="58"/>
      <c r="CX170" s="58"/>
      <c r="CY170" s="58"/>
      <c r="CZ170" s="58"/>
      <c r="DA170" s="58"/>
      <c r="DB170" s="58"/>
      <c r="DC170" s="58"/>
      <c r="DD170" s="58"/>
      <c r="DE170" s="58"/>
      <c r="DF170" s="58"/>
      <c r="DG170" s="58"/>
      <c r="DH170" s="58"/>
      <c r="DI170" s="58"/>
      <c r="DJ170" s="58"/>
      <c r="DK170" s="58"/>
      <c r="DL170" s="58"/>
      <c r="DM170" s="58"/>
      <c r="DN170" s="58"/>
      <c r="DO170" s="58"/>
      <c r="DP170" s="58"/>
      <c r="DQ170" s="58"/>
      <c r="DR170" s="58"/>
      <c r="DS170" s="58"/>
      <c r="DT170" s="58"/>
      <c r="DU170" s="58"/>
      <c r="DV170" s="58"/>
      <c r="DW170" s="58"/>
      <c r="DX170" s="58"/>
      <c r="DY170" s="58"/>
      <c r="DZ170" s="58"/>
      <c r="EA170" s="58"/>
      <c r="EB170" s="58"/>
      <c r="EC170" s="58"/>
      <c r="ED170" s="58"/>
      <c r="EE170" s="58"/>
      <c r="EF170" s="58"/>
      <c r="EG170" s="58"/>
      <c r="EH170" s="58"/>
      <c r="EI170" s="58"/>
      <c r="EJ170" s="58"/>
      <c r="EK170" s="58"/>
      <c r="EL170" s="58"/>
      <c r="EM170" s="58"/>
      <c r="EN170" s="58"/>
      <c r="EO170" s="58"/>
      <c r="EP170" s="58"/>
      <c r="EQ170" s="58"/>
      <c r="ER170" s="58"/>
      <c r="ES170" s="58"/>
      <c r="ET170" s="58"/>
      <c r="EU170" s="58"/>
      <c r="EV170" s="58"/>
      <c r="EW170" s="58"/>
      <c r="EX170" s="58"/>
      <c r="EY170" s="58"/>
      <c r="EZ170" s="58"/>
      <c r="FA170" s="58"/>
      <c r="FB170" s="58"/>
      <c r="FC170" s="58"/>
      <c r="FD170" s="58"/>
      <c r="FE170" s="58"/>
      <c r="FF170" s="58"/>
      <c r="FG170" s="58"/>
      <c r="FH170" s="58"/>
      <c r="FI170" s="58"/>
      <c r="FJ170" s="58"/>
      <c r="FK170" s="58"/>
      <c r="FL170" s="58"/>
      <c r="FM170" s="58"/>
      <c r="FN170" s="58"/>
      <c r="FO170" s="58"/>
      <c r="FP170" s="58"/>
      <c r="FQ170" s="58"/>
      <c r="FR170" s="58"/>
      <c r="FS170" s="58"/>
      <c r="FT170" s="58"/>
      <c r="FU170" s="58"/>
      <c r="FV170" s="58"/>
      <c r="FW170" s="58"/>
      <c r="FX170" s="58"/>
      <c r="FY170" s="58"/>
      <c r="FZ170" s="58"/>
      <c r="GA170" s="58"/>
      <c r="GB170" s="58"/>
      <c r="GC170" s="58"/>
      <c r="GD170" s="58"/>
      <c r="GE170" s="58"/>
      <c r="GF170" s="58"/>
      <c r="GG170" s="58"/>
      <c r="GH170" s="58"/>
      <c r="GI170" s="58"/>
      <c r="GJ170" s="58"/>
      <c r="GK170" s="58"/>
      <c r="GL170" s="58"/>
      <c r="GM170" s="58"/>
      <c r="GN170" s="58"/>
      <c r="GO170" s="58"/>
      <c r="GP170" s="58"/>
      <c r="GQ170" s="58"/>
      <c r="GR170" s="58"/>
      <c r="GS170" s="58"/>
      <c r="GT170" s="58"/>
      <c r="GU170" s="58"/>
      <c r="GV170" s="58"/>
      <c r="GW170" s="58"/>
      <c r="GX170" s="58"/>
      <c r="GY170" s="58"/>
      <c r="GZ170" s="58"/>
      <c r="HA170" s="58"/>
      <c r="HB170" s="58"/>
      <c r="HC170" s="58"/>
      <c r="HD170" s="58"/>
      <c r="HE170" s="58"/>
      <c r="HF170" s="58"/>
      <c r="HG170" s="58"/>
      <c r="HH170" s="58"/>
      <c r="HI170" s="58"/>
      <c r="HJ170" s="58"/>
      <c r="HK170" s="58"/>
      <c r="HL170" s="58"/>
      <c r="HM170" s="58"/>
      <c r="HN170" s="58"/>
      <c r="HO170" s="58"/>
    </row>
    <row r="171" spans="2:224" s="31" customFormat="1" ht="87" customHeight="1">
      <c r="B171" s="22">
        <v>20</v>
      </c>
      <c r="C171" s="22" t="s">
        <v>364</v>
      </c>
      <c r="D171" s="7" t="s">
        <v>332</v>
      </c>
      <c r="E171" s="101"/>
      <c r="F171" s="22"/>
      <c r="G171" s="7">
        <v>48576</v>
      </c>
      <c r="H171" s="62">
        <v>48576</v>
      </c>
      <c r="I171" s="28" t="s">
        <v>324</v>
      </c>
      <c r="J171" s="100">
        <v>43101</v>
      </c>
      <c r="K171" s="102"/>
      <c r="L171" s="22" t="s">
        <v>142</v>
      </c>
      <c r="M171" s="102"/>
      <c r="N171" s="57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  <c r="CG171" s="58"/>
      <c r="CH171" s="58"/>
      <c r="CI171" s="58"/>
      <c r="CJ171" s="58"/>
      <c r="CK171" s="58"/>
      <c r="CL171" s="58"/>
      <c r="CM171" s="58"/>
      <c r="CN171" s="58"/>
      <c r="CO171" s="58"/>
      <c r="CP171" s="58"/>
      <c r="CQ171" s="58"/>
      <c r="CR171" s="58"/>
      <c r="CS171" s="58"/>
      <c r="CT171" s="58"/>
      <c r="CU171" s="58"/>
      <c r="CV171" s="58"/>
      <c r="CW171" s="58"/>
      <c r="CX171" s="58"/>
      <c r="CY171" s="58"/>
      <c r="CZ171" s="58"/>
      <c r="DA171" s="58"/>
      <c r="DB171" s="58"/>
      <c r="DC171" s="58"/>
      <c r="DD171" s="58"/>
      <c r="DE171" s="58"/>
      <c r="DF171" s="58"/>
      <c r="DG171" s="58"/>
      <c r="DH171" s="58"/>
      <c r="DI171" s="58"/>
      <c r="DJ171" s="58"/>
      <c r="DK171" s="58"/>
      <c r="DL171" s="58"/>
      <c r="DM171" s="58"/>
      <c r="DN171" s="58"/>
      <c r="DO171" s="58"/>
      <c r="DP171" s="58"/>
      <c r="DQ171" s="58"/>
      <c r="DR171" s="58"/>
      <c r="DS171" s="58"/>
      <c r="DT171" s="58"/>
      <c r="DU171" s="58"/>
      <c r="DV171" s="58"/>
      <c r="DW171" s="58"/>
      <c r="DX171" s="58"/>
      <c r="DY171" s="58"/>
      <c r="DZ171" s="58"/>
      <c r="EA171" s="58"/>
      <c r="EB171" s="58"/>
      <c r="EC171" s="58"/>
      <c r="ED171" s="58"/>
      <c r="EE171" s="58"/>
      <c r="EF171" s="58"/>
      <c r="EG171" s="58"/>
      <c r="EH171" s="58"/>
      <c r="EI171" s="58"/>
      <c r="EJ171" s="58"/>
      <c r="EK171" s="58"/>
      <c r="EL171" s="58"/>
      <c r="EM171" s="58"/>
      <c r="EN171" s="58"/>
      <c r="EO171" s="58"/>
      <c r="EP171" s="58"/>
      <c r="EQ171" s="58"/>
      <c r="ER171" s="58"/>
      <c r="ES171" s="58"/>
      <c r="ET171" s="58"/>
      <c r="EU171" s="58"/>
      <c r="EV171" s="58"/>
      <c r="EW171" s="58"/>
      <c r="EX171" s="58"/>
      <c r="EY171" s="58"/>
      <c r="EZ171" s="58"/>
      <c r="FA171" s="58"/>
      <c r="FB171" s="58"/>
      <c r="FC171" s="58"/>
      <c r="FD171" s="58"/>
      <c r="FE171" s="58"/>
      <c r="FF171" s="58"/>
      <c r="FG171" s="58"/>
      <c r="FH171" s="58"/>
      <c r="FI171" s="58"/>
      <c r="FJ171" s="58"/>
      <c r="FK171" s="58"/>
      <c r="FL171" s="58"/>
      <c r="FM171" s="58"/>
      <c r="FN171" s="58"/>
      <c r="FO171" s="58"/>
      <c r="FP171" s="58"/>
      <c r="FQ171" s="58"/>
      <c r="FR171" s="58"/>
      <c r="FS171" s="58"/>
      <c r="FT171" s="58"/>
      <c r="FU171" s="58"/>
      <c r="FV171" s="58"/>
      <c r="FW171" s="58"/>
      <c r="FX171" s="58"/>
      <c r="FY171" s="58"/>
      <c r="FZ171" s="58"/>
      <c r="GA171" s="58"/>
      <c r="GB171" s="58"/>
      <c r="GC171" s="58"/>
      <c r="GD171" s="58"/>
      <c r="GE171" s="58"/>
      <c r="GF171" s="58"/>
      <c r="GG171" s="58"/>
      <c r="GH171" s="58"/>
      <c r="GI171" s="58"/>
      <c r="GJ171" s="58"/>
      <c r="GK171" s="58"/>
      <c r="GL171" s="58"/>
      <c r="GM171" s="58"/>
      <c r="GN171" s="58"/>
      <c r="GO171" s="58"/>
      <c r="GP171" s="58"/>
      <c r="GQ171" s="58"/>
      <c r="GR171" s="58"/>
      <c r="GS171" s="58"/>
      <c r="GT171" s="58"/>
      <c r="GU171" s="58"/>
      <c r="GV171" s="58"/>
      <c r="GW171" s="58"/>
      <c r="GX171" s="58"/>
      <c r="GY171" s="58"/>
      <c r="GZ171" s="58"/>
      <c r="HA171" s="58"/>
      <c r="HB171" s="58"/>
      <c r="HC171" s="58"/>
      <c r="HD171" s="58"/>
      <c r="HE171" s="58"/>
      <c r="HF171" s="58"/>
      <c r="HG171" s="58"/>
      <c r="HH171" s="58"/>
      <c r="HI171" s="58"/>
      <c r="HJ171" s="58"/>
      <c r="HK171" s="58"/>
      <c r="HL171" s="58"/>
      <c r="HM171" s="58"/>
      <c r="HN171" s="58"/>
      <c r="HO171" s="58"/>
    </row>
    <row r="172" spans="2:224" s="31" customFormat="1" ht="67.5">
      <c r="B172" s="22">
        <v>21</v>
      </c>
      <c r="C172" s="22" t="s">
        <v>337</v>
      </c>
      <c r="D172" s="7" t="s">
        <v>332</v>
      </c>
      <c r="E172" s="101"/>
      <c r="F172" s="22"/>
      <c r="G172" s="7">
        <v>218534</v>
      </c>
      <c r="H172" s="62">
        <v>218534</v>
      </c>
      <c r="I172" s="28" t="s">
        <v>324</v>
      </c>
      <c r="J172" s="100">
        <v>43101</v>
      </c>
      <c r="K172" s="102"/>
      <c r="L172" s="22" t="s">
        <v>142</v>
      </c>
      <c r="M172" s="102"/>
      <c r="N172" s="57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  <c r="CG172" s="58"/>
      <c r="CH172" s="58"/>
      <c r="CI172" s="58"/>
      <c r="CJ172" s="58"/>
      <c r="CK172" s="58"/>
      <c r="CL172" s="58"/>
      <c r="CM172" s="58"/>
      <c r="CN172" s="58"/>
      <c r="CO172" s="58"/>
      <c r="CP172" s="58"/>
      <c r="CQ172" s="58"/>
      <c r="CR172" s="58"/>
      <c r="CS172" s="58"/>
      <c r="CT172" s="58"/>
      <c r="CU172" s="58"/>
      <c r="CV172" s="58"/>
      <c r="CW172" s="58"/>
      <c r="CX172" s="58"/>
      <c r="CY172" s="58"/>
      <c r="CZ172" s="58"/>
      <c r="DA172" s="58"/>
      <c r="DB172" s="58"/>
      <c r="DC172" s="58"/>
      <c r="DD172" s="58"/>
      <c r="DE172" s="58"/>
      <c r="DF172" s="58"/>
      <c r="DG172" s="58"/>
      <c r="DH172" s="58"/>
      <c r="DI172" s="58"/>
      <c r="DJ172" s="58"/>
      <c r="DK172" s="58"/>
      <c r="DL172" s="58"/>
      <c r="DM172" s="58"/>
      <c r="DN172" s="58"/>
      <c r="DO172" s="58"/>
      <c r="DP172" s="58"/>
      <c r="DQ172" s="58"/>
      <c r="DR172" s="58"/>
      <c r="DS172" s="58"/>
      <c r="DT172" s="58"/>
      <c r="DU172" s="58"/>
      <c r="DV172" s="58"/>
      <c r="DW172" s="58"/>
      <c r="DX172" s="58"/>
      <c r="DY172" s="58"/>
      <c r="DZ172" s="58"/>
      <c r="EA172" s="58"/>
      <c r="EB172" s="58"/>
      <c r="EC172" s="58"/>
      <c r="ED172" s="58"/>
      <c r="EE172" s="58"/>
      <c r="EF172" s="58"/>
      <c r="EG172" s="58"/>
      <c r="EH172" s="58"/>
      <c r="EI172" s="58"/>
      <c r="EJ172" s="58"/>
      <c r="EK172" s="58"/>
      <c r="EL172" s="58"/>
      <c r="EM172" s="58"/>
      <c r="EN172" s="58"/>
      <c r="EO172" s="58"/>
      <c r="EP172" s="58"/>
      <c r="EQ172" s="58"/>
      <c r="ER172" s="58"/>
      <c r="ES172" s="58"/>
      <c r="ET172" s="58"/>
      <c r="EU172" s="58"/>
      <c r="EV172" s="58"/>
      <c r="EW172" s="58"/>
      <c r="EX172" s="58"/>
      <c r="EY172" s="58"/>
      <c r="EZ172" s="58"/>
      <c r="FA172" s="58"/>
      <c r="FB172" s="58"/>
      <c r="FC172" s="58"/>
      <c r="FD172" s="58"/>
      <c r="FE172" s="58"/>
      <c r="FF172" s="58"/>
      <c r="FG172" s="58"/>
      <c r="FH172" s="58"/>
      <c r="FI172" s="58"/>
      <c r="FJ172" s="58"/>
      <c r="FK172" s="58"/>
      <c r="FL172" s="58"/>
      <c r="FM172" s="58"/>
      <c r="FN172" s="58"/>
      <c r="FO172" s="58"/>
      <c r="FP172" s="58"/>
      <c r="FQ172" s="58"/>
      <c r="FR172" s="58"/>
      <c r="FS172" s="58"/>
      <c r="FT172" s="58"/>
      <c r="FU172" s="58"/>
      <c r="FV172" s="58"/>
      <c r="FW172" s="58"/>
      <c r="FX172" s="58"/>
      <c r="FY172" s="58"/>
      <c r="FZ172" s="58"/>
      <c r="GA172" s="58"/>
      <c r="GB172" s="58"/>
      <c r="GC172" s="58"/>
      <c r="GD172" s="58"/>
      <c r="GE172" s="58"/>
      <c r="GF172" s="58"/>
      <c r="GG172" s="58"/>
      <c r="GH172" s="58"/>
      <c r="GI172" s="58"/>
      <c r="GJ172" s="58"/>
      <c r="GK172" s="58"/>
      <c r="GL172" s="58"/>
      <c r="GM172" s="58"/>
      <c r="GN172" s="58"/>
      <c r="GO172" s="58"/>
      <c r="GP172" s="58"/>
      <c r="GQ172" s="58"/>
      <c r="GR172" s="58"/>
      <c r="GS172" s="58"/>
      <c r="GT172" s="58"/>
      <c r="GU172" s="58"/>
      <c r="GV172" s="58"/>
      <c r="GW172" s="58"/>
      <c r="GX172" s="58"/>
      <c r="GY172" s="58"/>
      <c r="GZ172" s="58"/>
      <c r="HA172" s="58"/>
      <c r="HB172" s="58"/>
      <c r="HC172" s="58"/>
      <c r="HD172" s="58"/>
      <c r="HE172" s="58"/>
      <c r="HF172" s="58"/>
      <c r="HG172" s="58"/>
      <c r="HH172" s="58"/>
      <c r="HI172" s="58"/>
      <c r="HJ172" s="58"/>
      <c r="HK172" s="58"/>
      <c r="HL172" s="58"/>
      <c r="HM172" s="58"/>
      <c r="HN172" s="58"/>
      <c r="HO172" s="58"/>
    </row>
    <row r="173" spans="2:224" s="31" customFormat="1" ht="78.75" customHeight="1">
      <c r="B173" s="22">
        <v>22</v>
      </c>
      <c r="C173" s="22" t="s">
        <v>338</v>
      </c>
      <c r="D173" s="7" t="s">
        <v>332</v>
      </c>
      <c r="E173" s="101"/>
      <c r="F173" s="22"/>
      <c r="G173" s="7">
        <v>218534</v>
      </c>
      <c r="H173" s="62">
        <v>218534</v>
      </c>
      <c r="I173" s="28" t="s">
        <v>324</v>
      </c>
      <c r="J173" s="100">
        <v>43101</v>
      </c>
      <c r="K173" s="102"/>
      <c r="L173" s="22" t="s">
        <v>142</v>
      </c>
      <c r="M173" s="102"/>
      <c r="N173" s="57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  <c r="CG173" s="58"/>
      <c r="CH173" s="58"/>
      <c r="CI173" s="58"/>
      <c r="CJ173" s="58"/>
      <c r="CK173" s="58"/>
      <c r="CL173" s="58"/>
      <c r="CM173" s="58"/>
      <c r="CN173" s="58"/>
      <c r="CO173" s="58"/>
      <c r="CP173" s="58"/>
      <c r="CQ173" s="58"/>
      <c r="CR173" s="58"/>
      <c r="CS173" s="58"/>
      <c r="CT173" s="58"/>
      <c r="CU173" s="58"/>
      <c r="CV173" s="58"/>
      <c r="CW173" s="58"/>
      <c r="CX173" s="58"/>
      <c r="CY173" s="58"/>
      <c r="CZ173" s="58"/>
      <c r="DA173" s="58"/>
      <c r="DB173" s="58"/>
      <c r="DC173" s="58"/>
      <c r="DD173" s="58"/>
      <c r="DE173" s="58"/>
      <c r="DF173" s="58"/>
      <c r="DG173" s="58"/>
      <c r="DH173" s="58"/>
      <c r="DI173" s="58"/>
      <c r="DJ173" s="58"/>
      <c r="DK173" s="58"/>
      <c r="DL173" s="58"/>
      <c r="DM173" s="58"/>
      <c r="DN173" s="58"/>
      <c r="DO173" s="58"/>
      <c r="DP173" s="58"/>
      <c r="DQ173" s="58"/>
      <c r="DR173" s="58"/>
      <c r="DS173" s="58"/>
      <c r="DT173" s="58"/>
      <c r="DU173" s="58"/>
      <c r="DV173" s="58"/>
      <c r="DW173" s="58"/>
      <c r="DX173" s="58"/>
      <c r="DY173" s="58"/>
      <c r="DZ173" s="58"/>
      <c r="EA173" s="58"/>
      <c r="EB173" s="58"/>
      <c r="EC173" s="58"/>
      <c r="ED173" s="58"/>
      <c r="EE173" s="58"/>
      <c r="EF173" s="58"/>
      <c r="EG173" s="58"/>
      <c r="EH173" s="58"/>
      <c r="EI173" s="58"/>
      <c r="EJ173" s="58"/>
      <c r="EK173" s="58"/>
      <c r="EL173" s="58"/>
      <c r="EM173" s="58"/>
      <c r="EN173" s="58"/>
      <c r="EO173" s="58"/>
      <c r="EP173" s="58"/>
      <c r="EQ173" s="58"/>
      <c r="ER173" s="58"/>
      <c r="ES173" s="58"/>
      <c r="ET173" s="58"/>
      <c r="EU173" s="58"/>
      <c r="EV173" s="58"/>
      <c r="EW173" s="58"/>
      <c r="EX173" s="58"/>
      <c r="EY173" s="58"/>
      <c r="EZ173" s="58"/>
      <c r="FA173" s="58"/>
      <c r="FB173" s="58"/>
      <c r="FC173" s="58"/>
      <c r="FD173" s="58"/>
      <c r="FE173" s="58"/>
      <c r="FF173" s="58"/>
      <c r="FG173" s="58"/>
      <c r="FH173" s="58"/>
      <c r="FI173" s="58"/>
      <c r="FJ173" s="58"/>
      <c r="FK173" s="58"/>
      <c r="FL173" s="58"/>
      <c r="FM173" s="58"/>
      <c r="FN173" s="58"/>
      <c r="FO173" s="58"/>
      <c r="FP173" s="58"/>
      <c r="FQ173" s="58"/>
      <c r="FR173" s="58"/>
      <c r="FS173" s="58"/>
      <c r="FT173" s="58"/>
      <c r="FU173" s="58"/>
      <c r="FV173" s="58"/>
      <c r="FW173" s="58"/>
      <c r="FX173" s="58"/>
      <c r="FY173" s="58"/>
      <c r="FZ173" s="58"/>
      <c r="GA173" s="58"/>
      <c r="GB173" s="58"/>
      <c r="GC173" s="58"/>
      <c r="GD173" s="58"/>
      <c r="GE173" s="58"/>
      <c r="GF173" s="58"/>
      <c r="GG173" s="58"/>
      <c r="GH173" s="58"/>
      <c r="GI173" s="58"/>
      <c r="GJ173" s="58"/>
      <c r="GK173" s="58"/>
      <c r="GL173" s="58"/>
      <c r="GM173" s="58"/>
      <c r="GN173" s="58"/>
      <c r="GO173" s="58"/>
      <c r="GP173" s="58"/>
      <c r="GQ173" s="58"/>
      <c r="GR173" s="58"/>
      <c r="GS173" s="58"/>
      <c r="GT173" s="58"/>
      <c r="GU173" s="58"/>
      <c r="GV173" s="58"/>
      <c r="GW173" s="58"/>
      <c r="GX173" s="58"/>
      <c r="GY173" s="58"/>
      <c r="GZ173" s="58"/>
      <c r="HA173" s="58"/>
      <c r="HB173" s="58"/>
      <c r="HC173" s="58"/>
      <c r="HD173" s="58"/>
      <c r="HE173" s="58"/>
      <c r="HF173" s="58"/>
      <c r="HG173" s="58"/>
      <c r="HH173" s="58"/>
      <c r="HI173" s="58"/>
      <c r="HJ173" s="58"/>
      <c r="HK173" s="58"/>
      <c r="HL173" s="58"/>
      <c r="HM173" s="58"/>
      <c r="HN173" s="58"/>
      <c r="HO173" s="58"/>
    </row>
    <row r="174" spans="2:224" s="31" customFormat="1" ht="88.5" customHeight="1">
      <c r="B174" s="22">
        <v>23</v>
      </c>
      <c r="C174" s="22" t="s">
        <v>339</v>
      </c>
      <c r="D174" s="7" t="s">
        <v>340</v>
      </c>
      <c r="E174" s="101"/>
      <c r="F174" s="22"/>
      <c r="G174" s="7">
        <v>218534</v>
      </c>
      <c r="H174" s="62">
        <v>218534</v>
      </c>
      <c r="I174" s="28" t="s">
        <v>324</v>
      </c>
      <c r="J174" s="100">
        <v>43101</v>
      </c>
      <c r="K174" s="102"/>
      <c r="L174" s="22" t="s">
        <v>142</v>
      </c>
      <c r="M174" s="102"/>
      <c r="N174" s="57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  <c r="CR174" s="58"/>
      <c r="CS174" s="58"/>
      <c r="CT174" s="58"/>
      <c r="CU174" s="58"/>
      <c r="CV174" s="58"/>
      <c r="CW174" s="58"/>
      <c r="CX174" s="58"/>
      <c r="CY174" s="58"/>
      <c r="CZ174" s="58"/>
      <c r="DA174" s="58"/>
      <c r="DB174" s="58"/>
      <c r="DC174" s="58"/>
      <c r="DD174" s="58"/>
      <c r="DE174" s="58"/>
      <c r="DF174" s="58"/>
      <c r="DG174" s="58"/>
      <c r="DH174" s="58"/>
      <c r="DI174" s="58"/>
      <c r="DJ174" s="58"/>
      <c r="DK174" s="58"/>
      <c r="DL174" s="58"/>
      <c r="DM174" s="58"/>
      <c r="DN174" s="58"/>
      <c r="DO174" s="58"/>
      <c r="DP174" s="58"/>
      <c r="DQ174" s="58"/>
      <c r="DR174" s="58"/>
      <c r="DS174" s="58"/>
      <c r="DT174" s="58"/>
      <c r="DU174" s="58"/>
      <c r="DV174" s="58"/>
      <c r="DW174" s="58"/>
      <c r="DX174" s="58"/>
      <c r="DY174" s="58"/>
      <c r="DZ174" s="58"/>
      <c r="EA174" s="58"/>
      <c r="EB174" s="58"/>
      <c r="EC174" s="58"/>
      <c r="ED174" s="58"/>
      <c r="EE174" s="58"/>
      <c r="EF174" s="58"/>
      <c r="EG174" s="58"/>
      <c r="EH174" s="58"/>
      <c r="EI174" s="58"/>
      <c r="EJ174" s="58"/>
      <c r="EK174" s="58"/>
      <c r="EL174" s="58"/>
      <c r="EM174" s="58"/>
      <c r="EN174" s="58"/>
      <c r="EO174" s="58"/>
      <c r="EP174" s="58"/>
      <c r="EQ174" s="58"/>
      <c r="ER174" s="58"/>
      <c r="ES174" s="58"/>
      <c r="ET174" s="58"/>
      <c r="EU174" s="58"/>
      <c r="EV174" s="58"/>
      <c r="EW174" s="58"/>
      <c r="EX174" s="58"/>
      <c r="EY174" s="58"/>
      <c r="EZ174" s="58"/>
      <c r="FA174" s="58"/>
      <c r="FB174" s="58"/>
      <c r="FC174" s="58"/>
      <c r="FD174" s="58"/>
      <c r="FE174" s="58"/>
      <c r="FF174" s="58"/>
      <c r="FG174" s="58"/>
      <c r="FH174" s="58"/>
      <c r="FI174" s="58"/>
      <c r="FJ174" s="58"/>
      <c r="FK174" s="58"/>
      <c r="FL174" s="58"/>
      <c r="FM174" s="58"/>
      <c r="FN174" s="58"/>
      <c r="FO174" s="58"/>
      <c r="FP174" s="58"/>
      <c r="FQ174" s="58"/>
      <c r="FR174" s="58"/>
      <c r="FS174" s="58"/>
      <c r="FT174" s="58"/>
      <c r="FU174" s="58"/>
      <c r="FV174" s="58"/>
      <c r="FW174" s="58"/>
      <c r="FX174" s="58"/>
      <c r="FY174" s="58"/>
      <c r="FZ174" s="58"/>
      <c r="GA174" s="58"/>
      <c r="GB174" s="58"/>
      <c r="GC174" s="58"/>
      <c r="GD174" s="58"/>
      <c r="GE174" s="58"/>
      <c r="GF174" s="58"/>
      <c r="GG174" s="58"/>
      <c r="GH174" s="58"/>
      <c r="GI174" s="58"/>
      <c r="GJ174" s="58"/>
      <c r="GK174" s="58"/>
      <c r="GL174" s="58"/>
      <c r="GM174" s="58"/>
      <c r="GN174" s="58"/>
      <c r="GO174" s="58"/>
      <c r="GP174" s="58"/>
      <c r="GQ174" s="58"/>
      <c r="GR174" s="58"/>
      <c r="GS174" s="58"/>
      <c r="GT174" s="58"/>
      <c r="GU174" s="58"/>
      <c r="GV174" s="58"/>
      <c r="GW174" s="58"/>
      <c r="GX174" s="58"/>
      <c r="GY174" s="58"/>
      <c r="GZ174" s="58"/>
      <c r="HA174" s="58"/>
      <c r="HB174" s="58"/>
      <c r="HC174" s="58"/>
      <c r="HD174" s="58"/>
      <c r="HE174" s="58"/>
      <c r="HF174" s="58"/>
      <c r="HG174" s="58"/>
      <c r="HH174" s="58"/>
      <c r="HI174" s="58"/>
      <c r="HJ174" s="58"/>
      <c r="HK174" s="58"/>
      <c r="HL174" s="58"/>
      <c r="HM174" s="58"/>
      <c r="HN174" s="58"/>
      <c r="HO174" s="58"/>
    </row>
    <row r="175" spans="2:224" s="31" customFormat="1" ht="78" customHeight="1">
      <c r="B175" s="24">
        <v>24</v>
      </c>
      <c r="C175" s="24" t="s">
        <v>341</v>
      </c>
      <c r="D175" s="104" t="s">
        <v>334</v>
      </c>
      <c r="E175" s="105"/>
      <c r="F175" s="24"/>
      <c r="G175" s="104">
        <v>53000</v>
      </c>
      <c r="H175" s="63">
        <v>53000</v>
      </c>
      <c r="I175" s="28" t="s">
        <v>324</v>
      </c>
      <c r="J175" s="106">
        <v>43101</v>
      </c>
      <c r="K175" s="107"/>
      <c r="L175" s="22" t="s">
        <v>142</v>
      </c>
      <c r="M175" s="102"/>
      <c r="N175" s="57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CZ175" s="58"/>
      <c r="DA175" s="58"/>
      <c r="DB175" s="58"/>
      <c r="DC175" s="58"/>
      <c r="DD175" s="58"/>
      <c r="DE175" s="58"/>
      <c r="DF175" s="58"/>
      <c r="DG175" s="58"/>
      <c r="DH175" s="58"/>
      <c r="DI175" s="58"/>
      <c r="DJ175" s="58"/>
      <c r="DK175" s="58"/>
      <c r="DL175" s="58"/>
      <c r="DM175" s="58"/>
      <c r="DN175" s="58"/>
      <c r="DO175" s="58"/>
      <c r="DP175" s="58"/>
      <c r="DQ175" s="58"/>
      <c r="DR175" s="58"/>
      <c r="DS175" s="58"/>
      <c r="DT175" s="58"/>
      <c r="DU175" s="58"/>
      <c r="DV175" s="58"/>
      <c r="DW175" s="58"/>
      <c r="DX175" s="58"/>
      <c r="DY175" s="58"/>
      <c r="DZ175" s="58"/>
      <c r="EA175" s="58"/>
      <c r="EB175" s="58"/>
      <c r="EC175" s="58"/>
      <c r="ED175" s="58"/>
      <c r="EE175" s="58"/>
      <c r="EF175" s="58"/>
      <c r="EG175" s="58"/>
      <c r="EH175" s="58"/>
      <c r="EI175" s="58"/>
      <c r="EJ175" s="58"/>
      <c r="EK175" s="58"/>
      <c r="EL175" s="58"/>
      <c r="EM175" s="58"/>
      <c r="EN175" s="58"/>
      <c r="EO175" s="58"/>
      <c r="EP175" s="58"/>
      <c r="EQ175" s="58"/>
      <c r="ER175" s="58"/>
      <c r="ES175" s="58"/>
      <c r="ET175" s="58"/>
      <c r="EU175" s="58"/>
      <c r="EV175" s="58"/>
      <c r="EW175" s="58"/>
      <c r="EX175" s="58"/>
      <c r="EY175" s="58"/>
      <c r="EZ175" s="58"/>
      <c r="FA175" s="58"/>
      <c r="FB175" s="58"/>
      <c r="FC175" s="58"/>
      <c r="FD175" s="58"/>
      <c r="FE175" s="58"/>
      <c r="FF175" s="58"/>
      <c r="FG175" s="58"/>
      <c r="FH175" s="58"/>
      <c r="FI175" s="58"/>
      <c r="FJ175" s="58"/>
      <c r="FK175" s="58"/>
      <c r="FL175" s="58"/>
      <c r="FM175" s="58"/>
      <c r="FN175" s="58"/>
      <c r="FO175" s="58"/>
      <c r="FP175" s="58"/>
      <c r="FQ175" s="58"/>
      <c r="FR175" s="58"/>
      <c r="FS175" s="58"/>
      <c r="FT175" s="58"/>
      <c r="FU175" s="58"/>
      <c r="FV175" s="58"/>
      <c r="FW175" s="58"/>
      <c r="FX175" s="58"/>
      <c r="FY175" s="58"/>
      <c r="FZ175" s="58"/>
      <c r="GA175" s="58"/>
      <c r="GB175" s="58"/>
      <c r="GC175" s="58"/>
      <c r="GD175" s="58"/>
      <c r="GE175" s="58"/>
      <c r="GF175" s="58"/>
      <c r="GG175" s="58"/>
      <c r="GH175" s="58"/>
      <c r="GI175" s="58"/>
      <c r="GJ175" s="58"/>
      <c r="GK175" s="58"/>
      <c r="GL175" s="58"/>
      <c r="GM175" s="58"/>
      <c r="GN175" s="58"/>
      <c r="GO175" s="58"/>
      <c r="GP175" s="58"/>
      <c r="GQ175" s="58"/>
      <c r="GR175" s="58"/>
      <c r="GS175" s="58"/>
      <c r="GT175" s="58"/>
      <c r="GU175" s="58"/>
      <c r="GV175" s="58"/>
      <c r="GW175" s="58"/>
      <c r="GX175" s="58"/>
      <c r="GY175" s="58"/>
      <c r="GZ175" s="58"/>
      <c r="HA175" s="58"/>
      <c r="HB175" s="58"/>
      <c r="HC175" s="58"/>
      <c r="HD175" s="58"/>
      <c r="HE175" s="58"/>
      <c r="HF175" s="58"/>
      <c r="HG175" s="58"/>
      <c r="HH175" s="58"/>
      <c r="HI175" s="58"/>
      <c r="HJ175" s="58"/>
      <c r="HK175" s="58"/>
      <c r="HL175" s="58"/>
      <c r="HM175" s="58"/>
      <c r="HN175" s="58"/>
      <c r="HO175" s="58"/>
    </row>
    <row r="176" spans="2:224" s="50" customFormat="1" ht="63" customHeight="1">
      <c r="B176" s="22">
        <v>25</v>
      </c>
      <c r="C176" s="22" t="s">
        <v>342</v>
      </c>
      <c r="D176" s="7" t="s">
        <v>343</v>
      </c>
      <c r="E176" s="101"/>
      <c r="F176" s="101"/>
      <c r="G176" s="7">
        <v>33000</v>
      </c>
      <c r="H176" s="62">
        <v>33000</v>
      </c>
      <c r="I176" s="28" t="s">
        <v>324</v>
      </c>
      <c r="J176" s="100">
        <v>43101</v>
      </c>
      <c r="K176" s="102"/>
      <c r="L176" s="22" t="s">
        <v>142</v>
      </c>
      <c r="M176" s="102"/>
      <c r="N176" s="57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  <c r="CZ176" s="58"/>
      <c r="DA176" s="58"/>
      <c r="DB176" s="58"/>
      <c r="DC176" s="58"/>
      <c r="DD176" s="58"/>
      <c r="DE176" s="58"/>
      <c r="DF176" s="58"/>
      <c r="DG176" s="58"/>
      <c r="DH176" s="58"/>
      <c r="DI176" s="58"/>
      <c r="DJ176" s="58"/>
      <c r="DK176" s="58"/>
      <c r="DL176" s="58"/>
      <c r="DM176" s="58"/>
      <c r="DN176" s="58"/>
      <c r="DO176" s="58"/>
      <c r="DP176" s="58"/>
      <c r="DQ176" s="58"/>
      <c r="DR176" s="58"/>
      <c r="DS176" s="58"/>
      <c r="DT176" s="58"/>
      <c r="DU176" s="58"/>
      <c r="DV176" s="58"/>
      <c r="DW176" s="58"/>
      <c r="DX176" s="58"/>
      <c r="DY176" s="58"/>
      <c r="DZ176" s="58"/>
      <c r="EA176" s="58"/>
      <c r="EB176" s="58"/>
      <c r="EC176" s="58"/>
      <c r="ED176" s="58"/>
      <c r="EE176" s="58"/>
      <c r="EF176" s="58"/>
      <c r="EG176" s="58"/>
      <c r="EH176" s="58"/>
      <c r="EI176" s="58"/>
      <c r="EJ176" s="58"/>
      <c r="EK176" s="58"/>
      <c r="EL176" s="58"/>
      <c r="EM176" s="58"/>
      <c r="EN176" s="58"/>
      <c r="EO176" s="58"/>
      <c r="EP176" s="58"/>
      <c r="EQ176" s="58"/>
      <c r="ER176" s="58"/>
      <c r="ES176" s="58"/>
      <c r="ET176" s="58"/>
      <c r="EU176" s="58"/>
      <c r="EV176" s="58"/>
      <c r="EW176" s="58"/>
      <c r="EX176" s="58"/>
      <c r="EY176" s="58"/>
      <c r="EZ176" s="58"/>
      <c r="FA176" s="58"/>
      <c r="FB176" s="58"/>
      <c r="FC176" s="58"/>
      <c r="FD176" s="58"/>
      <c r="FE176" s="58"/>
      <c r="FF176" s="58"/>
      <c r="FG176" s="58"/>
      <c r="FH176" s="58"/>
      <c r="FI176" s="58"/>
      <c r="FJ176" s="58"/>
      <c r="FK176" s="58"/>
      <c r="FL176" s="58"/>
      <c r="FM176" s="58"/>
      <c r="FN176" s="58"/>
      <c r="FO176" s="58"/>
      <c r="FP176" s="58"/>
      <c r="FQ176" s="58"/>
      <c r="FR176" s="58"/>
      <c r="FS176" s="58"/>
      <c r="FT176" s="58"/>
      <c r="FU176" s="58"/>
      <c r="FV176" s="58"/>
      <c r="FW176" s="58"/>
      <c r="FX176" s="58"/>
      <c r="FY176" s="58"/>
      <c r="FZ176" s="58"/>
      <c r="GA176" s="58"/>
      <c r="GB176" s="58"/>
      <c r="GC176" s="58"/>
      <c r="GD176" s="58"/>
      <c r="GE176" s="58"/>
      <c r="GF176" s="58"/>
      <c r="GG176" s="58"/>
      <c r="GH176" s="58"/>
      <c r="GI176" s="58"/>
      <c r="GJ176" s="58"/>
      <c r="GK176" s="58"/>
      <c r="GL176" s="58"/>
      <c r="GM176" s="58"/>
      <c r="GN176" s="58"/>
      <c r="GO176" s="58"/>
      <c r="GP176" s="58"/>
      <c r="GQ176" s="58"/>
      <c r="GR176" s="58"/>
      <c r="GS176" s="58"/>
      <c r="GT176" s="58"/>
      <c r="GU176" s="58"/>
      <c r="GV176" s="58"/>
      <c r="GW176" s="58"/>
      <c r="GX176" s="58"/>
      <c r="GY176" s="58"/>
      <c r="GZ176" s="58"/>
      <c r="HA176" s="58"/>
      <c r="HB176" s="58"/>
      <c r="HC176" s="58"/>
      <c r="HD176" s="58"/>
      <c r="HE176" s="58"/>
      <c r="HF176" s="58"/>
      <c r="HG176" s="58"/>
      <c r="HH176" s="58"/>
      <c r="HI176" s="58"/>
      <c r="HJ176" s="58"/>
      <c r="HK176" s="58"/>
      <c r="HL176" s="58"/>
      <c r="HM176" s="58"/>
      <c r="HN176" s="58"/>
      <c r="HO176" s="58"/>
      <c r="HP176" s="56"/>
    </row>
    <row r="177" spans="2:224" s="50" customFormat="1" ht="54.75" customHeight="1">
      <c r="B177" s="22">
        <v>26</v>
      </c>
      <c r="C177" s="22" t="s">
        <v>344</v>
      </c>
      <c r="D177" s="7" t="s">
        <v>345</v>
      </c>
      <c r="E177" s="101"/>
      <c r="F177" s="101"/>
      <c r="G177" s="7">
        <v>48576</v>
      </c>
      <c r="H177" s="62">
        <v>48576</v>
      </c>
      <c r="I177" s="28" t="s">
        <v>324</v>
      </c>
      <c r="J177" s="100">
        <v>43101</v>
      </c>
      <c r="K177" s="102"/>
      <c r="L177" s="22" t="s">
        <v>142</v>
      </c>
      <c r="M177" s="102"/>
      <c r="N177" s="57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  <c r="CZ177" s="58"/>
      <c r="DA177" s="58"/>
      <c r="DB177" s="58"/>
      <c r="DC177" s="58"/>
      <c r="DD177" s="58"/>
      <c r="DE177" s="58"/>
      <c r="DF177" s="58"/>
      <c r="DG177" s="58"/>
      <c r="DH177" s="58"/>
      <c r="DI177" s="58"/>
      <c r="DJ177" s="58"/>
      <c r="DK177" s="58"/>
      <c r="DL177" s="58"/>
      <c r="DM177" s="58"/>
      <c r="DN177" s="58"/>
      <c r="DO177" s="58"/>
      <c r="DP177" s="58"/>
      <c r="DQ177" s="58"/>
      <c r="DR177" s="58"/>
      <c r="DS177" s="58"/>
      <c r="DT177" s="58"/>
      <c r="DU177" s="58"/>
      <c r="DV177" s="58"/>
      <c r="DW177" s="58"/>
      <c r="DX177" s="58"/>
      <c r="DY177" s="58"/>
      <c r="DZ177" s="58"/>
      <c r="EA177" s="58"/>
      <c r="EB177" s="58"/>
      <c r="EC177" s="58"/>
      <c r="ED177" s="58"/>
      <c r="EE177" s="58"/>
      <c r="EF177" s="58"/>
      <c r="EG177" s="58"/>
      <c r="EH177" s="58"/>
      <c r="EI177" s="58"/>
      <c r="EJ177" s="58"/>
      <c r="EK177" s="58"/>
      <c r="EL177" s="58"/>
      <c r="EM177" s="58"/>
      <c r="EN177" s="58"/>
      <c r="EO177" s="58"/>
      <c r="EP177" s="58"/>
      <c r="EQ177" s="58"/>
      <c r="ER177" s="58"/>
      <c r="ES177" s="58"/>
      <c r="ET177" s="58"/>
      <c r="EU177" s="58"/>
      <c r="EV177" s="58"/>
      <c r="EW177" s="58"/>
      <c r="EX177" s="58"/>
      <c r="EY177" s="58"/>
      <c r="EZ177" s="58"/>
      <c r="FA177" s="58"/>
      <c r="FB177" s="58"/>
      <c r="FC177" s="58"/>
      <c r="FD177" s="58"/>
      <c r="FE177" s="58"/>
      <c r="FF177" s="58"/>
      <c r="FG177" s="58"/>
      <c r="FH177" s="58"/>
      <c r="FI177" s="58"/>
      <c r="FJ177" s="58"/>
      <c r="FK177" s="58"/>
      <c r="FL177" s="58"/>
      <c r="FM177" s="58"/>
      <c r="FN177" s="58"/>
      <c r="FO177" s="58"/>
      <c r="FP177" s="58"/>
      <c r="FQ177" s="58"/>
      <c r="FR177" s="58"/>
      <c r="FS177" s="58"/>
      <c r="FT177" s="58"/>
      <c r="FU177" s="58"/>
      <c r="FV177" s="58"/>
      <c r="FW177" s="58"/>
      <c r="FX177" s="58"/>
      <c r="FY177" s="58"/>
      <c r="FZ177" s="58"/>
      <c r="GA177" s="58"/>
      <c r="GB177" s="58"/>
      <c r="GC177" s="58"/>
      <c r="GD177" s="58"/>
      <c r="GE177" s="58"/>
      <c r="GF177" s="58"/>
      <c r="GG177" s="58"/>
      <c r="GH177" s="58"/>
      <c r="GI177" s="58"/>
      <c r="GJ177" s="58"/>
      <c r="GK177" s="58"/>
      <c r="GL177" s="58"/>
      <c r="GM177" s="58"/>
      <c r="GN177" s="58"/>
      <c r="GO177" s="58"/>
      <c r="GP177" s="58"/>
      <c r="GQ177" s="58"/>
      <c r="GR177" s="58"/>
      <c r="GS177" s="58"/>
      <c r="GT177" s="58"/>
      <c r="GU177" s="58"/>
      <c r="GV177" s="58"/>
      <c r="GW177" s="58"/>
      <c r="GX177" s="58"/>
      <c r="GY177" s="58"/>
      <c r="GZ177" s="58"/>
      <c r="HA177" s="58"/>
      <c r="HB177" s="58"/>
      <c r="HC177" s="58"/>
      <c r="HD177" s="58"/>
      <c r="HE177" s="58"/>
      <c r="HF177" s="58"/>
      <c r="HG177" s="58"/>
      <c r="HH177" s="58"/>
      <c r="HI177" s="58"/>
      <c r="HJ177" s="58"/>
      <c r="HK177" s="58"/>
      <c r="HL177" s="58"/>
      <c r="HM177" s="58"/>
      <c r="HN177" s="58"/>
      <c r="HO177" s="58"/>
      <c r="HP177" s="56"/>
    </row>
    <row r="178" spans="2:224" s="50" customFormat="1" ht="78.75" customHeight="1">
      <c r="B178" s="22">
        <v>27</v>
      </c>
      <c r="C178" s="22" t="s">
        <v>346</v>
      </c>
      <c r="D178" s="7" t="s">
        <v>347</v>
      </c>
      <c r="E178" s="101"/>
      <c r="F178" s="101"/>
      <c r="G178" s="7">
        <v>48576</v>
      </c>
      <c r="H178" s="62">
        <v>48576</v>
      </c>
      <c r="I178" s="28" t="s">
        <v>324</v>
      </c>
      <c r="J178" s="100">
        <v>43101</v>
      </c>
      <c r="K178" s="102"/>
      <c r="L178" s="22" t="s">
        <v>142</v>
      </c>
      <c r="M178" s="102"/>
      <c r="N178" s="57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  <c r="CG178" s="58"/>
      <c r="CH178" s="58"/>
      <c r="CI178" s="58"/>
      <c r="CJ178" s="58"/>
      <c r="CK178" s="58"/>
      <c r="CL178" s="58"/>
      <c r="CM178" s="58"/>
      <c r="CN178" s="58"/>
      <c r="CO178" s="58"/>
      <c r="CP178" s="58"/>
      <c r="CQ178" s="58"/>
      <c r="CR178" s="58"/>
      <c r="CS178" s="58"/>
      <c r="CT178" s="58"/>
      <c r="CU178" s="58"/>
      <c r="CV178" s="58"/>
      <c r="CW178" s="58"/>
      <c r="CX178" s="58"/>
      <c r="CY178" s="58"/>
      <c r="CZ178" s="58"/>
      <c r="DA178" s="58"/>
      <c r="DB178" s="58"/>
      <c r="DC178" s="58"/>
      <c r="DD178" s="58"/>
      <c r="DE178" s="58"/>
      <c r="DF178" s="58"/>
      <c r="DG178" s="58"/>
      <c r="DH178" s="58"/>
      <c r="DI178" s="58"/>
      <c r="DJ178" s="58"/>
      <c r="DK178" s="58"/>
      <c r="DL178" s="58"/>
      <c r="DM178" s="58"/>
      <c r="DN178" s="58"/>
      <c r="DO178" s="58"/>
      <c r="DP178" s="58"/>
      <c r="DQ178" s="58"/>
      <c r="DR178" s="58"/>
      <c r="DS178" s="58"/>
      <c r="DT178" s="58"/>
      <c r="DU178" s="58"/>
      <c r="DV178" s="58"/>
      <c r="DW178" s="58"/>
      <c r="DX178" s="58"/>
      <c r="DY178" s="58"/>
      <c r="DZ178" s="58"/>
      <c r="EA178" s="58"/>
      <c r="EB178" s="58"/>
      <c r="EC178" s="58"/>
      <c r="ED178" s="58"/>
      <c r="EE178" s="58"/>
      <c r="EF178" s="58"/>
      <c r="EG178" s="58"/>
      <c r="EH178" s="58"/>
      <c r="EI178" s="58"/>
      <c r="EJ178" s="58"/>
      <c r="EK178" s="58"/>
      <c r="EL178" s="58"/>
      <c r="EM178" s="58"/>
      <c r="EN178" s="58"/>
      <c r="EO178" s="58"/>
      <c r="EP178" s="58"/>
      <c r="EQ178" s="58"/>
      <c r="ER178" s="58"/>
      <c r="ES178" s="58"/>
      <c r="ET178" s="58"/>
      <c r="EU178" s="58"/>
      <c r="EV178" s="58"/>
      <c r="EW178" s="58"/>
      <c r="EX178" s="58"/>
      <c r="EY178" s="58"/>
      <c r="EZ178" s="58"/>
      <c r="FA178" s="58"/>
      <c r="FB178" s="58"/>
      <c r="FC178" s="58"/>
      <c r="FD178" s="58"/>
      <c r="FE178" s="58"/>
      <c r="FF178" s="58"/>
      <c r="FG178" s="58"/>
      <c r="FH178" s="58"/>
      <c r="FI178" s="58"/>
      <c r="FJ178" s="58"/>
      <c r="FK178" s="58"/>
      <c r="FL178" s="58"/>
      <c r="FM178" s="58"/>
      <c r="FN178" s="58"/>
      <c r="FO178" s="58"/>
      <c r="FP178" s="58"/>
      <c r="FQ178" s="58"/>
      <c r="FR178" s="58"/>
      <c r="FS178" s="58"/>
      <c r="FT178" s="58"/>
      <c r="FU178" s="58"/>
      <c r="FV178" s="58"/>
      <c r="FW178" s="58"/>
      <c r="FX178" s="58"/>
      <c r="FY178" s="58"/>
      <c r="FZ178" s="58"/>
      <c r="GA178" s="58"/>
      <c r="GB178" s="58"/>
      <c r="GC178" s="58"/>
      <c r="GD178" s="58"/>
      <c r="GE178" s="58"/>
      <c r="GF178" s="58"/>
      <c r="GG178" s="58"/>
      <c r="GH178" s="58"/>
      <c r="GI178" s="58"/>
      <c r="GJ178" s="58"/>
      <c r="GK178" s="58"/>
      <c r="GL178" s="58"/>
      <c r="GM178" s="58"/>
      <c r="GN178" s="58"/>
      <c r="GO178" s="58"/>
      <c r="GP178" s="58"/>
      <c r="GQ178" s="58"/>
      <c r="GR178" s="58"/>
      <c r="GS178" s="58"/>
      <c r="GT178" s="58"/>
      <c r="GU178" s="58"/>
      <c r="GV178" s="58"/>
      <c r="GW178" s="58"/>
      <c r="GX178" s="58"/>
      <c r="GY178" s="58"/>
      <c r="GZ178" s="58"/>
      <c r="HA178" s="58"/>
      <c r="HB178" s="58"/>
      <c r="HC178" s="58"/>
      <c r="HD178" s="58"/>
      <c r="HE178" s="58"/>
      <c r="HF178" s="58"/>
      <c r="HG178" s="58"/>
      <c r="HH178" s="58"/>
      <c r="HI178" s="58"/>
      <c r="HJ178" s="58"/>
      <c r="HK178" s="58"/>
      <c r="HL178" s="58"/>
      <c r="HM178" s="58"/>
      <c r="HN178" s="58"/>
      <c r="HO178" s="58"/>
      <c r="HP178" s="56"/>
    </row>
    <row r="179" spans="2:224" s="50" customFormat="1" ht="59.25" customHeight="1">
      <c r="B179" s="22">
        <v>28</v>
      </c>
      <c r="C179" s="22" t="s">
        <v>348</v>
      </c>
      <c r="D179" s="7" t="s">
        <v>349</v>
      </c>
      <c r="E179" s="101"/>
      <c r="F179" s="101"/>
      <c r="G179" s="7">
        <v>69000</v>
      </c>
      <c r="H179" s="62">
        <v>69000</v>
      </c>
      <c r="I179" s="28" t="s">
        <v>324</v>
      </c>
      <c r="J179" s="100">
        <v>43101</v>
      </c>
      <c r="K179" s="102"/>
      <c r="L179" s="22" t="s">
        <v>142</v>
      </c>
      <c r="M179" s="102"/>
      <c r="N179" s="57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  <c r="CZ179" s="58"/>
      <c r="DA179" s="58"/>
      <c r="DB179" s="58"/>
      <c r="DC179" s="58"/>
      <c r="DD179" s="58"/>
      <c r="DE179" s="58"/>
      <c r="DF179" s="58"/>
      <c r="DG179" s="58"/>
      <c r="DH179" s="58"/>
      <c r="DI179" s="58"/>
      <c r="DJ179" s="58"/>
      <c r="DK179" s="58"/>
      <c r="DL179" s="58"/>
      <c r="DM179" s="58"/>
      <c r="DN179" s="58"/>
      <c r="DO179" s="58"/>
      <c r="DP179" s="58"/>
      <c r="DQ179" s="58"/>
      <c r="DR179" s="58"/>
      <c r="DS179" s="58"/>
      <c r="DT179" s="58"/>
      <c r="DU179" s="58"/>
      <c r="DV179" s="58"/>
      <c r="DW179" s="58"/>
      <c r="DX179" s="58"/>
      <c r="DY179" s="58"/>
      <c r="DZ179" s="58"/>
      <c r="EA179" s="58"/>
      <c r="EB179" s="58"/>
      <c r="EC179" s="58"/>
      <c r="ED179" s="58"/>
      <c r="EE179" s="58"/>
      <c r="EF179" s="58"/>
      <c r="EG179" s="58"/>
      <c r="EH179" s="58"/>
      <c r="EI179" s="58"/>
      <c r="EJ179" s="58"/>
      <c r="EK179" s="58"/>
      <c r="EL179" s="58"/>
      <c r="EM179" s="58"/>
      <c r="EN179" s="58"/>
      <c r="EO179" s="58"/>
      <c r="EP179" s="58"/>
      <c r="EQ179" s="58"/>
      <c r="ER179" s="58"/>
      <c r="ES179" s="58"/>
      <c r="ET179" s="58"/>
      <c r="EU179" s="58"/>
      <c r="EV179" s="58"/>
      <c r="EW179" s="58"/>
      <c r="EX179" s="58"/>
      <c r="EY179" s="58"/>
      <c r="EZ179" s="58"/>
      <c r="FA179" s="58"/>
      <c r="FB179" s="58"/>
      <c r="FC179" s="58"/>
      <c r="FD179" s="58"/>
      <c r="FE179" s="58"/>
      <c r="FF179" s="58"/>
      <c r="FG179" s="58"/>
      <c r="FH179" s="58"/>
      <c r="FI179" s="58"/>
      <c r="FJ179" s="58"/>
      <c r="FK179" s="58"/>
      <c r="FL179" s="58"/>
      <c r="FM179" s="58"/>
      <c r="FN179" s="58"/>
      <c r="FO179" s="58"/>
      <c r="FP179" s="58"/>
      <c r="FQ179" s="58"/>
      <c r="FR179" s="58"/>
      <c r="FS179" s="58"/>
      <c r="FT179" s="58"/>
      <c r="FU179" s="58"/>
      <c r="FV179" s="58"/>
      <c r="FW179" s="58"/>
      <c r="FX179" s="58"/>
      <c r="FY179" s="58"/>
      <c r="FZ179" s="58"/>
      <c r="GA179" s="58"/>
      <c r="GB179" s="58"/>
      <c r="GC179" s="58"/>
      <c r="GD179" s="58"/>
      <c r="GE179" s="58"/>
      <c r="GF179" s="58"/>
      <c r="GG179" s="58"/>
      <c r="GH179" s="58"/>
      <c r="GI179" s="58"/>
      <c r="GJ179" s="58"/>
      <c r="GK179" s="58"/>
      <c r="GL179" s="58"/>
      <c r="GM179" s="58"/>
      <c r="GN179" s="58"/>
      <c r="GO179" s="58"/>
      <c r="GP179" s="58"/>
      <c r="GQ179" s="58"/>
      <c r="GR179" s="58"/>
      <c r="GS179" s="58"/>
      <c r="GT179" s="58"/>
      <c r="GU179" s="58"/>
      <c r="GV179" s="58"/>
      <c r="GW179" s="58"/>
      <c r="GX179" s="58"/>
      <c r="GY179" s="58"/>
      <c r="GZ179" s="58"/>
      <c r="HA179" s="58"/>
      <c r="HB179" s="58"/>
      <c r="HC179" s="58"/>
      <c r="HD179" s="58"/>
      <c r="HE179" s="58"/>
      <c r="HF179" s="58"/>
      <c r="HG179" s="58"/>
      <c r="HH179" s="58"/>
      <c r="HI179" s="58"/>
      <c r="HJ179" s="58"/>
      <c r="HK179" s="58"/>
      <c r="HL179" s="58"/>
      <c r="HM179" s="58"/>
      <c r="HN179" s="58"/>
      <c r="HO179" s="58"/>
      <c r="HP179" s="56"/>
    </row>
    <row r="180" spans="2:224" s="50" customFormat="1" ht="56.25">
      <c r="B180" s="22">
        <v>29</v>
      </c>
      <c r="C180" s="22" t="s">
        <v>350</v>
      </c>
      <c r="D180" s="7" t="s">
        <v>368</v>
      </c>
      <c r="E180" s="101"/>
      <c r="F180" s="101"/>
      <c r="G180" s="7">
        <v>71000</v>
      </c>
      <c r="H180" s="62">
        <v>71000</v>
      </c>
      <c r="I180" s="28" t="s">
        <v>324</v>
      </c>
      <c r="J180" s="100">
        <v>43101</v>
      </c>
      <c r="K180" s="102"/>
      <c r="L180" s="22" t="s">
        <v>142</v>
      </c>
      <c r="M180" s="102"/>
      <c r="N180" s="57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CZ180" s="58"/>
      <c r="DA180" s="58"/>
      <c r="DB180" s="58"/>
      <c r="DC180" s="58"/>
      <c r="DD180" s="58"/>
      <c r="DE180" s="58"/>
      <c r="DF180" s="58"/>
      <c r="DG180" s="58"/>
      <c r="DH180" s="58"/>
      <c r="DI180" s="58"/>
      <c r="DJ180" s="58"/>
      <c r="DK180" s="58"/>
      <c r="DL180" s="58"/>
      <c r="DM180" s="58"/>
      <c r="DN180" s="58"/>
      <c r="DO180" s="58"/>
      <c r="DP180" s="58"/>
      <c r="DQ180" s="58"/>
      <c r="DR180" s="58"/>
      <c r="DS180" s="58"/>
      <c r="DT180" s="58"/>
      <c r="DU180" s="58"/>
      <c r="DV180" s="58"/>
      <c r="DW180" s="58"/>
      <c r="DX180" s="58"/>
      <c r="DY180" s="58"/>
      <c r="DZ180" s="58"/>
      <c r="EA180" s="58"/>
      <c r="EB180" s="58"/>
      <c r="EC180" s="58"/>
      <c r="ED180" s="58"/>
      <c r="EE180" s="58"/>
      <c r="EF180" s="58"/>
      <c r="EG180" s="58"/>
      <c r="EH180" s="58"/>
      <c r="EI180" s="58"/>
      <c r="EJ180" s="58"/>
      <c r="EK180" s="58"/>
      <c r="EL180" s="58"/>
      <c r="EM180" s="58"/>
      <c r="EN180" s="58"/>
      <c r="EO180" s="58"/>
      <c r="EP180" s="58"/>
      <c r="EQ180" s="58"/>
      <c r="ER180" s="58"/>
      <c r="ES180" s="58"/>
      <c r="ET180" s="58"/>
      <c r="EU180" s="58"/>
      <c r="EV180" s="58"/>
      <c r="EW180" s="58"/>
      <c r="EX180" s="58"/>
      <c r="EY180" s="58"/>
      <c r="EZ180" s="58"/>
      <c r="FA180" s="58"/>
      <c r="FB180" s="58"/>
      <c r="FC180" s="58"/>
      <c r="FD180" s="58"/>
      <c r="FE180" s="58"/>
      <c r="FF180" s="58"/>
      <c r="FG180" s="58"/>
      <c r="FH180" s="58"/>
      <c r="FI180" s="58"/>
      <c r="FJ180" s="58"/>
      <c r="FK180" s="58"/>
      <c r="FL180" s="58"/>
      <c r="FM180" s="58"/>
      <c r="FN180" s="58"/>
      <c r="FO180" s="58"/>
      <c r="FP180" s="58"/>
      <c r="FQ180" s="58"/>
      <c r="FR180" s="58"/>
      <c r="FS180" s="58"/>
      <c r="FT180" s="58"/>
      <c r="FU180" s="58"/>
      <c r="FV180" s="58"/>
      <c r="FW180" s="58"/>
      <c r="FX180" s="58"/>
      <c r="FY180" s="58"/>
      <c r="FZ180" s="58"/>
      <c r="GA180" s="58"/>
      <c r="GB180" s="58"/>
      <c r="GC180" s="58"/>
      <c r="GD180" s="58"/>
      <c r="GE180" s="58"/>
      <c r="GF180" s="58"/>
      <c r="GG180" s="58"/>
      <c r="GH180" s="58"/>
      <c r="GI180" s="58"/>
      <c r="GJ180" s="58"/>
      <c r="GK180" s="58"/>
      <c r="GL180" s="58"/>
      <c r="GM180" s="58"/>
      <c r="GN180" s="58"/>
      <c r="GO180" s="58"/>
      <c r="GP180" s="58"/>
      <c r="GQ180" s="58"/>
      <c r="GR180" s="58"/>
      <c r="GS180" s="58"/>
      <c r="GT180" s="58"/>
      <c r="GU180" s="58"/>
      <c r="GV180" s="58"/>
      <c r="GW180" s="58"/>
      <c r="GX180" s="58"/>
      <c r="GY180" s="58"/>
      <c r="GZ180" s="58"/>
      <c r="HA180" s="58"/>
      <c r="HB180" s="58"/>
      <c r="HC180" s="58"/>
      <c r="HD180" s="58"/>
      <c r="HE180" s="58"/>
      <c r="HF180" s="58"/>
      <c r="HG180" s="58"/>
      <c r="HH180" s="58"/>
      <c r="HI180" s="58"/>
      <c r="HJ180" s="58"/>
      <c r="HK180" s="58"/>
      <c r="HL180" s="58"/>
      <c r="HM180" s="58"/>
      <c r="HN180" s="58"/>
      <c r="HO180" s="58"/>
      <c r="HP180" s="56"/>
    </row>
    <row r="181" spans="2:224" s="50" customFormat="1" ht="75.75" customHeight="1">
      <c r="B181" s="22">
        <v>30</v>
      </c>
      <c r="C181" s="22" t="s">
        <v>351</v>
      </c>
      <c r="D181" s="7" t="s">
        <v>352</v>
      </c>
      <c r="E181" s="101"/>
      <c r="F181" s="101"/>
      <c r="G181" s="7">
        <v>68000</v>
      </c>
      <c r="H181" s="62">
        <v>68000</v>
      </c>
      <c r="I181" s="28" t="s">
        <v>324</v>
      </c>
      <c r="J181" s="100">
        <v>43101</v>
      </c>
      <c r="K181" s="102"/>
      <c r="L181" s="22" t="s">
        <v>142</v>
      </c>
      <c r="M181" s="103"/>
      <c r="N181" s="57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  <c r="CZ181" s="58"/>
      <c r="DA181" s="58"/>
      <c r="DB181" s="58"/>
      <c r="DC181" s="58"/>
      <c r="DD181" s="58"/>
      <c r="DE181" s="58"/>
      <c r="DF181" s="58"/>
      <c r="DG181" s="58"/>
      <c r="DH181" s="58"/>
      <c r="DI181" s="58"/>
      <c r="DJ181" s="58"/>
      <c r="DK181" s="58"/>
      <c r="DL181" s="58"/>
      <c r="DM181" s="58"/>
      <c r="DN181" s="58"/>
      <c r="DO181" s="58"/>
      <c r="DP181" s="58"/>
      <c r="DQ181" s="58"/>
      <c r="DR181" s="58"/>
      <c r="DS181" s="58"/>
      <c r="DT181" s="58"/>
      <c r="DU181" s="58"/>
      <c r="DV181" s="58"/>
      <c r="DW181" s="58"/>
      <c r="DX181" s="58"/>
      <c r="DY181" s="58"/>
      <c r="DZ181" s="58"/>
      <c r="EA181" s="58"/>
      <c r="EB181" s="58"/>
      <c r="EC181" s="58"/>
      <c r="ED181" s="58"/>
      <c r="EE181" s="58"/>
      <c r="EF181" s="58"/>
      <c r="EG181" s="58"/>
      <c r="EH181" s="58"/>
      <c r="EI181" s="58"/>
      <c r="EJ181" s="58"/>
      <c r="EK181" s="58"/>
      <c r="EL181" s="58"/>
      <c r="EM181" s="58"/>
      <c r="EN181" s="58"/>
      <c r="EO181" s="58"/>
      <c r="EP181" s="58"/>
      <c r="EQ181" s="58"/>
      <c r="ER181" s="58"/>
      <c r="ES181" s="58"/>
      <c r="ET181" s="58"/>
      <c r="EU181" s="58"/>
      <c r="EV181" s="58"/>
      <c r="EW181" s="58"/>
      <c r="EX181" s="58"/>
      <c r="EY181" s="58"/>
      <c r="EZ181" s="58"/>
      <c r="FA181" s="58"/>
      <c r="FB181" s="58"/>
      <c r="FC181" s="58"/>
      <c r="FD181" s="58"/>
      <c r="FE181" s="58"/>
      <c r="FF181" s="58"/>
      <c r="FG181" s="58"/>
      <c r="FH181" s="58"/>
      <c r="FI181" s="58"/>
      <c r="FJ181" s="58"/>
      <c r="FK181" s="58"/>
      <c r="FL181" s="58"/>
      <c r="FM181" s="58"/>
      <c r="FN181" s="58"/>
      <c r="FO181" s="58"/>
      <c r="FP181" s="58"/>
      <c r="FQ181" s="58"/>
      <c r="FR181" s="58"/>
      <c r="FS181" s="58"/>
      <c r="FT181" s="58"/>
      <c r="FU181" s="58"/>
      <c r="FV181" s="58"/>
      <c r="FW181" s="58"/>
      <c r="FX181" s="58"/>
      <c r="FY181" s="58"/>
      <c r="FZ181" s="58"/>
      <c r="GA181" s="58"/>
      <c r="GB181" s="58"/>
      <c r="GC181" s="58"/>
      <c r="GD181" s="58"/>
      <c r="GE181" s="58"/>
      <c r="GF181" s="58"/>
      <c r="GG181" s="58"/>
      <c r="GH181" s="58"/>
      <c r="GI181" s="58"/>
      <c r="GJ181" s="58"/>
      <c r="GK181" s="58"/>
      <c r="GL181" s="58"/>
      <c r="GM181" s="58"/>
      <c r="GN181" s="58"/>
      <c r="GO181" s="58"/>
      <c r="GP181" s="58"/>
      <c r="GQ181" s="58"/>
      <c r="GR181" s="58"/>
      <c r="GS181" s="58"/>
      <c r="GT181" s="58"/>
      <c r="GU181" s="58"/>
      <c r="GV181" s="58"/>
      <c r="GW181" s="58"/>
      <c r="GX181" s="58"/>
      <c r="GY181" s="58"/>
      <c r="GZ181" s="58"/>
      <c r="HA181" s="58"/>
      <c r="HB181" s="58"/>
      <c r="HC181" s="58"/>
      <c r="HD181" s="58"/>
      <c r="HE181" s="58"/>
      <c r="HF181" s="58"/>
      <c r="HG181" s="58"/>
      <c r="HH181" s="58"/>
      <c r="HI181" s="58"/>
      <c r="HJ181" s="58"/>
      <c r="HK181" s="58"/>
      <c r="HL181" s="58"/>
      <c r="HM181" s="58"/>
      <c r="HN181" s="58"/>
      <c r="HO181" s="58"/>
      <c r="HP181" s="56"/>
    </row>
    <row r="182" spans="2:224" s="50" customFormat="1" ht="83.25" customHeight="1">
      <c r="B182" s="22">
        <v>31</v>
      </c>
      <c r="C182" s="22" t="s">
        <v>353</v>
      </c>
      <c r="D182" s="7" t="s">
        <v>354</v>
      </c>
      <c r="E182" s="101"/>
      <c r="F182" s="101"/>
      <c r="G182" s="7">
        <v>72000</v>
      </c>
      <c r="H182" s="62">
        <v>72000</v>
      </c>
      <c r="I182" s="28" t="s">
        <v>324</v>
      </c>
      <c r="J182" s="100">
        <v>43101</v>
      </c>
      <c r="K182" s="102"/>
      <c r="L182" s="22" t="s">
        <v>142</v>
      </c>
      <c r="M182" s="103"/>
      <c r="N182" s="57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  <c r="CZ182" s="58"/>
      <c r="DA182" s="58"/>
      <c r="DB182" s="58"/>
      <c r="DC182" s="58"/>
      <c r="DD182" s="58"/>
      <c r="DE182" s="58"/>
      <c r="DF182" s="58"/>
      <c r="DG182" s="58"/>
      <c r="DH182" s="58"/>
      <c r="DI182" s="58"/>
      <c r="DJ182" s="58"/>
      <c r="DK182" s="58"/>
      <c r="DL182" s="58"/>
      <c r="DM182" s="58"/>
      <c r="DN182" s="58"/>
      <c r="DO182" s="58"/>
      <c r="DP182" s="58"/>
      <c r="DQ182" s="58"/>
      <c r="DR182" s="58"/>
      <c r="DS182" s="58"/>
      <c r="DT182" s="58"/>
      <c r="DU182" s="58"/>
      <c r="DV182" s="58"/>
      <c r="DW182" s="58"/>
      <c r="DX182" s="58"/>
      <c r="DY182" s="58"/>
      <c r="DZ182" s="58"/>
      <c r="EA182" s="58"/>
      <c r="EB182" s="58"/>
      <c r="EC182" s="58"/>
      <c r="ED182" s="58"/>
      <c r="EE182" s="58"/>
      <c r="EF182" s="58"/>
      <c r="EG182" s="58"/>
      <c r="EH182" s="58"/>
      <c r="EI182" s="58"/>
      <c r="EJ182" s="58"/>
      <c r="EK182" s="58"/>
      <c r="EL182" s="58"/>
      <c r="EM182" s="58"/>
      <c r="EN182" s="58"/>
      <c r="EO182" s="58"/>
      <c r="EP182" s="58"/>
      <c r="EQ182" s="58"/>
      <c r="ER182" s="58"/>
      <c r="ES182" s="58"/>
      <c r="ET182" s="58"/>
      <c r="EU182" s="58"/>
      <c r="EV182" s="58"/>
      <c r="EW182" s="58"/>
      <c r="EX182" s="58"/>
      <c r="EY182" s="58"/>
      <c r="EZ182" s="58"/>
      <c r="FA182" s="58"/>
      <c r="FB182" s="58"/>
      <c r="FC182" s="58"/>
      <c r="FD182" s="58"/>
      <c r="FE182" s="58"/>
      <c r="FF182" s="58"/>
      <c r="FG182" s="58"/>
      <c r="FH182" s="58"/>
      <c r="FI182" s="58"/>
      <c r="FJ182" s="58"/>
      <c r="FK182" s="58"/>
      <c r="FL182" s="58"/>
      <c r="FM182" s="58"/>
      <c r="FN182" s="58"/>
      <c r="FO182" s="58"/>
      <c r="FP182" s="58"/>
      <c r="FQ182" s="58"/>
      <c r="FR182" s="58"/>
      <c r="FS182" s="58"/>
      <c r="FT182" s="58"/>
      <c r="FU182" s="58"/>
      <c r="FV182" s="58"/>
      <c r="FW182" s="58"/>
      <c r="FX182" s="58"/>
      <c r="FY182" s="58"/>
      <c r="FZ182" s="58"/>
      <c r="GA182" s="58"/>
      <c r="GB182" s="58"/>
      <c r="GC182" s="58"/>
      <c r="GD182" s="58"/>
      <c r="GE182" s="58"/>
      <c r="GF182" s="58"/>
      <c r="GG182" s="58"/>
      <c r="GH182" s="58"/>
      <c r="GI182" s="58"/>
      <c r="GJ182" s="58"/>
      <c r="GK182" s="58"/>
      <c r="GL182" s="58"/>
      <c r="GM182" s="58"/>
      <c r="GN182" s="58"/>
      <c r="GO182" s="58"/>
      <c r="GP182" s="58"/>
      <c r="GQ182" s="58"/>
      <c r="GR182" s="58"/>
      <c r="GS182" s="58"/>
      <c r="GT182" s="58"/>
      <c r="GU182" s="58"/>
      <c r="GV182" s="58"/>
      <c r="GW182" s="58"/>
      <c r="GX182" s="58"/>
      <c r="GY182" s="58"/>
      <c r="GZ182" s="58"/>
      <c r="HA182" s="58"/>
      <c r="HB182" s="58"/>
      <c r="HC182" s="58"/>
      <c r="HD182" s="58"/>
      <c r="HE182" s="58"/>
      <c r="HF182" s="58"/>
      <c r="HG182" s="58"/>
      <c r="HH182" s="58"/>
      <c r="HI182" s="58"/>
      <c r="HJ182" s="58"/>
      <c r="HK182" s="58"/>
      <c r="HL182" s="58"/>
      <c r="HM182" s="58"/>
      <c r="HN182" s="58"/>
      <c r="HO182" s="58"/>
      <c r="HP182" s="56"/>
    </row>
    <row r="183" spans="2:224" s="50" customFormat="1" ht="56.25">
      <c r="B183" s="22">
        <v>32</v>
      </c>
      <c r="C183" s="22" t="s">
        <v>355</v>
      </c>
      <c r="D183" s="7" t="s">
        <v>332</v>
      </c>
      <c r="E183" s="101"/>
      <c r="F183" s="101"/>
      <c r="G183" s="7">
        <v>165000</v>
      </c>
      <c r="H183" s="62">
        <v>165000</v>
      </c>
      <c r="I183" s="28" t="s">
        <v>324</v>
      </c>
      <c r="J183" s="100">
        <v>43101</v>
      </c>
      <c r="K183" s="102"/>
      <c r="L183" s="22" t="s">
        <v>142</v>
      </c>
      <c r="M183" s="103"/>
      <c r="N183" s="57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  <c r="CG183" s="58"/>
      <c r="CH183" s="58"/>
      <c r="CI183" s="58"/>
      <c r="CJ183" s="58"/>
      <c r="CK183" s="58"/>
      <c r="CL183" s="58"/>
      <c r="CM183" s="58"/>
      <c r="CN183" s="58"/>
      <c r="CO183" s="58"/>
      <c r="CP183" s="58"/>
      <c r="CQ183" s="58"/>
      <c r="CR183" s="58"/>
      <c r="CS183" s="58"/>
      <c r="CT183" s="58"/>
      <c r="CU183" s="58"/>
      <c r="CV183" s="58"/>
      <c r="CW183" s="58"/>
      <c r="CX183" s="58"/>
      <c r="CY183" s="58"/>
      <c r="CZ183" s="58"/>
      <c r="DA183" s="58"/>
      <c r="DB183" s="58"/>
      <c r="DC183" s="58"/>
      <c r="DD183" s="58"/>
      <c r="DE183" s="58"/>
      <c r="DF183" s="58"/>
      <c r="DG183" s="58"/>
      <c r="DH183" s="58"/>
      <c r="DI183" s="58"/>
      <c r="DJ183" s="58"/>
      <c r="DK183" s="58"/>
      <c r="DL183" s="58"/>
      <c r="DM183" s="58"/>
      <c r="DN183" s="58"/>
      <c r="DO183" s="58"/>
      <c r="DP183" s="58"/>
      <c r="DQ183" s="58"/>
      <c r="DR183" s="58"/>
      <c r="DS183" s="58"/>
      <c r="DT183" s="58"/>
      <c r="DU183" s="58"/>
      <c r="DV183" s="58"/>
      <c r="DW183" s="58"/>
      <c r="DX183" s="58"/>
      <c r="DY183" s="58"/>
      <c r="DZ183" s="58"/>
      <c r="EA183" s="58"/>
      <c r="EB183" s="58"/>
      <c r="EC183" s="58"/>
      <c r="ED183" s="58"/>
      <c r="EE183" s="58"/>
      <c r="EF183" s="58"/>
      <c r="EG183" s="58"/>
      <c r="EH183" s="58"/>
      <c r="EI183" s="58"/>
      <c r="EJ183" s="58"/>
      <c r="EK183" s="58"/>
      <c r="EL183" s="58"/>
      <c r="EM183" s="58"/>
      <c r="EN183" s="58"/>
      <c r="EO183" s="58"/>
      <c r="EP183" s="58"/>
      <c r="EQ183" s="58"/>
      <c r="ER183" s="58"/>
      <c r="ES183" s="58"/>
      <c r="ET183" s="58"/>
      <c r="EU183" s="58"/>
      <c r="EV183" s="58"/>
      <c r="EW183" s="58"/>
      <c r="EX183" s="58"/>
      <c r="EY183" s="58"/>
      <c r="EZ183" s="58"/>
      <c r="FA183" s="58"/>
      <c r="FB183" s="58"/>
      <c r="FC183" s="58"/>
      <c r="FD183" s="58"/>
      <c r="FE183" s="58"/>
      <c r="FF183" s="58"/>
      <c r="FG183" s="58"/>
      <c r="FH183" s="58"/>
      <c r="FI183" s="58"/>
      <c r="FJ183" s="58"/>
      <c r="FK183" s="58"/>
      <c r="FL183" s="58"/>
      <c r="FM183" s="58"/>
      <c r="FN183" s="58"/>
      <c r="FO183" s="58"/>
      <c r="FP183" s="58"/>
      <c r="FQ183" s="58"/>
      <c r="FR183" s="58"/>
      <c r="FS183" s="58"/>
      <c r="FT183" s="58"/>
      <c r="FU183" s="58"/>
      <c r="FV183" s="58"/>
      <c r="FW183" s="58"/>
      <c r="FX183" s="58"/>
      <c r="FY183" s="58"/>
      <c r="FZ183" s="58"/>
      <c r="GA183" s="58"/>
      <c r="GB183" s="58"/>
      <c r="GC183" s="58"/>
      <c r="GD183" s="58"/>
      <c r="GE183" s="58"/>
      <c r="GF183" s="58"/>
      <c r="GG183" s="58"/>
      <c r="GH183" s="58"/>
      <c r="GI183" s="58"/>
      <c r="GJ183" s="58"/>
      <c r="GK183" s="58"/>
      <c r="GL183" s="58"/>
      <c r="GM183" s="58"/>
      <c r="GN183" s="58"/>
      <c r="GO183" s="58"/>
      <c r="GP183" s="58"/>
      <c r="GQ183" s="58"/>
      <c r="GR183" s="58"/>
      <c r="GS183" s="58"/>
      <c r="GT183" s="58"/>
      <c r="GU183" s="58"/>
      <c r="GV183" s="58"/>
      <c r="GW183" s="58"/>
      <c r="GX183" s="58"/>
      <c r="GY183" s="58"/>
      <c r="GZ183" s="58"/>
      <c r="HA183" s="58"/>
      <c r="HB183" s="58"/>
      <c r="HC183" s="58"/>
      <c r="HD183" s="58"/>
      <c r="HE183" s="58"/>
      <c r="HF183" s="58"/>
      <c r="HG183" s="58"/>
      <c r="HH183" s="58"/>
      <c r="HI183" s="58"/>
      <c r="HJ183" s="58"/>
      <c r="HK183" s="58"/>
      <c r="HL183" s="58"/>
      <c r="HM183" s="58"/>
      <c r="HN183" s="58"/>
      <c r="HO183" s="58"/>
      <c r="HP183" s="56"/>
    </row>
    <row r="184" spans="2:224" s="50" customFormat="1" ht="56.25">
      <c r="B184" s="22">
        <v>33</v>
      </c>
      <c r="C184" s="22" t="s">
        <v>356</v>
      </c>
      <c r="D184" s="7" t="s">
        <v>345</v>
      </c>
      <c r="E184" s="101"/>
      <c r="F184" s="101"/>
      <c r="G184" s="7">
        <v>100800</v>
      </c>
      <c r="H184" s="62">
        <v>100800</v>
      </c>
      <c r="I184" s="28" t="s">
        <v>324</v>
      </c>
      <c r="J184" s="100">
        <v>43101</v>
      </c>
      <c r="K184" s="102"/>
      <c r="L184" s="22" t="s">
        <v>142</v>
      </c>
      <c r="M184" s="103"/>
      <c r="N184" s="57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  <c r="CG184" s="58"/>
      <c r="CH184" s="58"/>
      <c r="CI184" s="58"/>
      <c r="CJ184" s="58"/>
      <c r="CK184" s="58"/>
      <c r="CL184" s="58"/>
      <c r="CM184" s="58"/>
      <c r="CN184" s="58"/>
      <c r="CO184" s="58"/>
      <c r="CP184" s="58"/>
      <c r="CQ184" s="58"/>
      <c r="CR184" s="58"/>
      <c r="CS184" s="58"/>
      <c r="CT184" s="58"/>
      <c r="CU184" s="58"/>
      <c r="CV184" s="58"/>
      <c r="CW184" s="58"/>
      <c r="CX184" s="58"/>
      <c r="CY184" s="58"/>
      <c r="CZ184" s="58"/>
      <c r="DA184" s="58"/>
      <c r="DB184" s="58"/>
      <c r="DC184" s="58"/>
      <c r="DD184" s="58"/>
      <c r="DE184" s="58"/>
      <c r="DF184" s="58"/>
      <c r="DG184" s="58"/>
      <c r="DH184" s="58"/>
      <c r="DI184" s="58"/>
      <c r="DJ184" s="58"/>
      <c r="DK184" s="58"/>
      <c r="DL184" s="58"/>
      <c r="DM184" s="58"/>
      <c r="DN184" s="58"/>
      <c r="DO184" s="58"/>
      <c r="DP184" s="58"/>
      <c r="DQ184" s="58"/>
      <c r="DR184" s="58"/>
      <c r="DS184" s="58"/>
      <c r="DT184" s="58"/>
      <c r="DU184" s="58"/>
      <c r="DV184" s="58"/>
      <c r="DW184" s="58"/>
      <c r="DX184" s="58"/>
      <c r="DY184" s="58"/>
      <c r="DZ184" s="58"/>
      <c r="EA184" s="58"/>
      <c r="EB184" s="58"/>
      <c r="EC184" s="58"/>
      <c r="ED184" s="58"/>
      <c r="EE184" s="58"/>
      <c r="EF184" s="58"/>
      <c r="EG184" s="58"/>
      <c r="EH184" s="58"/>
      <c r="EI184" s="58"/>
      <c r="EJ184" s="58"/>
      <c r="EK184" s="58"/>
      <c r="EL184" s="58"/>
      <c r="EM184" s="58"/>
      <c r="EN184" s="58"/>
      <c r="EO184" s="58"/>
      <c r="EP184" s="58"/>
      <c r="EQ184" s="58"/>
      <c r="ER184" s="58"/>
      <c r="ES184" s="58"/>
      <c r="ET184" s="58"/>
      <c r="EU184" s="58"/>
      <c r="EV184" s="58"/>
      <c r="EW184" s="58"/>
      <c r="EX184" s="58"/>
      <c r="EY184" s="58"/>
      <c r="EZ184" s="58"/>
      <c r="FA184" s="58"/>
      <c r="FB184" s="58"/>
      <c r="FC184" s="58"/>
      <c r="FD184" s="58"/>
      <c r="FE184" s="58"/>
      <c r="FF184" s="58"/>
      <c r="FG184" s="58"/>
      <c r="FH184" s="58"/>
      <c r="FI184" s="58"/>
      <c r="FJ184" s="58"/>
      <c r="FK184" s="58"/>
      <c r="FL184" s="58"/>
      <c r="FM184" s="58"/>
      <c r="FN184" s="58"/>
      <c r="FO184" s="58"/>
      <c r="FP184" s="58"/>
      <c r="FQ184" s="58"/>
      <c r="FR184" s="58"/>
      <c r="FS184" s="58"/>
      <c r="FT184" s="58"/>
      <c r="FU184" s="58"/>
      <c r="FV184" s="58"/>
      <c r="FW184" s="58"/>
      <c r="FX184" s="58"/>
      <c r="FY184" s="58"/>
      <c r="FZ184" s="58"/>
      <c r="GA184" s="58"/>
      <c r="GB184" s="58"/>
      <c r="GC184" s="58"/>
      <c r="GD184" s="58"/>
      <c r="GE184" s="58"/>
      <c r="GF184" s="58"/>
      <c r="GG184" s="58"/>
      <c r="GH184" s="58"/>
      <c r="GI184" s="58"/>
      <c r="GJ184" s="58"/>
      <c r="GK184" s="58"/>
      <c r="GL184" s="58"/>
      <c r="GM184" s="58"/>
      <c r="GN184" s="58"/>
      <c r="GO184" s="58"/>
      <c r="GP184" s="58"/>
      <c r="GQ184" s="58"/>
      <c r="GR184" s="58"/>
      <c r="GS184" s="58"/>
      <c r="GT184" s="58"/>
      <c r="GU184" s="58"/>
      <c r="GV184" s="58"/>
      <c r="GW184" s="58"/>
      <c r="GX184" s="58"/>
      <c r="GY184" s="58"/>
      <c r="GZ184" s="58"/>
      <c r="HA184" s="58"/>
      <c r="HB184" s="58"/>
      <c r="HC184" s="58"/>
      <c r="HD184" s="58"/>
      <c r="HE184" s="58"/>
      <c r="HF184" s="58"/>
      <c r="HG184" s="58"/>
      <c r="HH184" s="58"/>
      <c r="HI184" s="58"/>
      <c r="HJ184" s="58"/>
      <c r="HK184" s="58"/>
      <c r="HL184" s="58"/>
      <c r="HM184" s="58"/>
      <c r="HN184" s="58"/>
      <c r="HO184" s="58"/>
      <c r="HP184" s="56"/>
    </row>
    <row r="185" spans="2:224" s="50" customFormat="1" ht="50.25" customHeight="1">
      <c r="B185" s="22">
        <v>34</v>
      </c>
      <c r="C185" s="22" t="s">
        <v>357</v>
      </c>
      <c r="D185" s="7" t="s">
        <v>358</v>
      </c>
      <c r="E185" s="101"/>
      <c r="F185" s="101"/>
      <c r="G185" s="7">
        <v>72000</v>
      </c>
      <c r="H185" s="62">
        <v>72000</v>
      </c>
      <c r="I185" s="28" t="s">
        <v>324</v>
      </c>
      <c r="J185" s="100">
        <v>43101</v>
      </c>
      <c r="K185" s="102"/>
      <c r="L185" s="22" t="s">
        <v>142</v>
      </c>
      <c r="M185" s="103"/>
      <c r="N185" s="57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  <c r="CG185" s="58"/>
      <c r="CH185" s="58"/>
      <c r="CI185" s="58"/>
      <c r="CJ185" s="58"/>
      <c r="CK185" s="58"/>
      <c r="CL185" s="58"/>
      <c r="CM185" s="58"/>
      <c r="CN185" s="58"/>
      <c r="CO185" s="58"/>
      <c r="CP185" s="58"/>
      <c r="CQ185" s="58"/>
      <c r="CR185" s="58"/>
      <c r="CS185" s="58"/>
      <c r="CT185" s="58"/>
      <c r="CU185" s="58"/>
      <c r="CV185" s="58"/>
      <c r="CW185" s="58"/>
      <c r="CX185" s="58"/>
      <c r="CY185" s="58"/>
      <c r="CZ185" s="58"/>
      <c r="DA185" s="58"/>
      <c r="DB185" s="58"/>
      <c r="DC185" s="58"/>
      <c r="DD185" s="58"/>
      <c r="DE185" s="58"/>
      <c r="DF185" s="58"/>
      <c r="DG185" s="58"/>
      <c r="DH185" s="58"/>
      <c r="DI185" s="58"/>
      <c r="DJ185" s="58"/>
      <c r="DK185" s="58"/>
      <c r="DL185" s="58"/>
      <c r="DM185" s="58"/>
      <c r="DN185" s="58"/>
      <c r="DO185" s="58"/>
      <c r="DP185" s="58"/>
      <c r="DQ185" s="58"/>
      <c r="DR185" s="58"/>
      <c r="DS185" s="58"/>
      <c r="DT185" s="58"/>
      <c r="DU185" s="58"/>
      <c r="DV185" s="58"/>
      <c r="DW185" s="58"/>
      <c r="DX185" s="58"/>
      <c r="DY185" s="58"/>
      <c r="DZ185" s="58"/>
      <c r="EA185" s="58"/>
      <c r="EB185" s="58"/>
      <c r="EC185" s="58"/>
      <c r="ED185" s="58"/>
      <c r="EE185" s="58"/>
      <c r="EF185" s="58"/>
      <c r="EG185" s="58"/>
      <c r="EH185" s="58"/>
      <c r="EI185" s="58"/>
      <c r="EJ185" s="58"/>
      <c r="EK185" s="58"/>
      <c r="EL185" s="58"/>
      <c r="EM185" s="58"/>
      <c r="EN185" s="58"/>
      <c r="EO185" s="58"/>
      <c r="EP185" s="58"/>
      <c r="EQ185" s="58"/>
      <c r="ER185" s="58"/>
      <c r="ES185" s="58"/>
      <c r="ET185" s="58"/>
      <c r="EU185" s="58"/>
      <c r="EV185" s="58"/>
      <c r="EW185" s="58"/>
      <c r="EX185" s="58"/>
      <c r="EY185" s="58"/>
      <c r="EZ185" s="58"/>
      <c r="FA185" s="58"/>
      <c r="FB185" s="58"/>
      <c r="FC185" s="58"/>
      <c r="FD185" s="58"/>
      <c r="FE185" s="58"/>
      <c r="FF185" s="58"/>
      <c r="FG185" s="58"/>
      <c r="FH185" s="58"/>
      <c r="FI185" s="58"/>
      <c r="FJ185" s="58"/>
      <c r="FK185" s="58"/>
      <c r="FL185" s="58"/>
      <c r="FM185" s="58"/>
      <c r="FN185" s="58"/>
      <c r="FO185" s="58"/>
      <c r="FP185" s="58"/>
      <c r="FQ185" s="58"/>
      <c r="FR185" s="58"/>
      <c r="FS185" s="58"/>
      <c r="FT185" s="58"/>
      <c r="FU185" s="58"/>
      <c r="FV185" s="58"/>
      <c r="FW185" s="58"/>
      <c r="FX185" s="58"/>
      <c r="FY185" s="58"/>
      <c r="FZ185" s="58"/>
      <c r="GA185" s="58"/>
      <c r="GB185" s="58"/>
      <c r="GC185" s="58"/>
      <c r="GD185" s="58"/>
      <c r="GE185" s="58"/>
      <c r="GF185" s="58"/>
      <c r="GG185" s="58"/>
      <c r="GH185" s="58"/>
      <c r="GI185" s="58"/>
      <c r="GJ185" s="58"/>
      <c r="GK185" s="58"/>
      <c r="GL185" s="58"/>
      <c r="GM185" s="58"/>
      <c r="GN185" s="58"/>
      <c r="GO185" s="58"/>
      <c r="GP185" s="58"/>
      <c r="GQ185" s="58"/>
      <c r="GR185" s="58"/>
      <c r="GS185" s="58"/>
      <c r="GT185" s="58"/>
      <c r="GU185" s="58"/>
      <c r="GV185" s="58"/>
      <c r="GW185" s="58"/>
      <c r="GX185" s="58"/>
      <c r="GY185" s="58"/>
      <c r="GZ185" s="58"/>
      <c r="HA185" s="58"/>
      <c r="HB185" s="58"/>
      <c r="HC185" s="58"/>
      <c r="HD185" s="58"/>
      <c r="HE185" s="58"/>
      <c r="HF185" s="58"/>
      <c r="HG185" s="58"/>
      <c r="HH185" s="58"/>
      <c r="HI185" s="58"/>
      <c r="HJ185" s="58"/>
      <c r="HK185" s="58"/>
      <c r="HL185" s="58"/>
      <c r="HM185" s="58"/>
      <c r="HN185" s="58"/>
      <c r="HO185" s="58"/>
      <c r="HP185" s="56"/>
    </row>
    <row r="186" spans="2:224" s="50" customFormat="1" ht="60" customHeight="1">
      <c r="B186" s="22">
        <v>35</v>
      </c>
      <c r="C186" s="22" t="s">
        <v>359</v>
      </c>
      <c r="D186" s="7" t="s">
        <v>334</v>
      </c>
      <c r="E186" s="101"/>
      <c r="F186" s="101"/>
      <c r="G186" s="7">
        <v>64800</v>
      </c>
      <c r="H186" s="62">
        <v>64800</v>
      </c>
      <c r="I186" s="28" t="s">
        <v>324</v>
      </c>
      <c r="J186" s="100">
        <v>43101</v>
      </c>
      <c r="K186" s="102"/>
      <c r="L186" s="22" t="s">
        <v>142</v>
      </c>
      <c r="M186" s="103"/>
      <c r="N186" s="57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  <c r="CG186" s="58"/>
      <c r="CH186" s="58"/>
      <c r="CI186" s="58"/>
      <c r="CJ186" s="58"/>
      <c r="CK186" s="58"/>
      <c r="CL186" s="58"/>
      <c r="CM186" s="58"/>
      <c r="CN186" s="58"/>
      <c r="CO186" s="58"/>
      <c r="CP186" s="58"/>
      <c r="CQ186" s="58"/>
      <c r="CR186" s="58"/>
      <c r="CS186" s="58"/>
      <c r="CT186" s="58"/>
      <c r="CU186" s="58"/>
      <c r="CV186" s="58"/>
      <c r="CW186" s="58"/>
      <c r="CX186" s="58"/>
      <c r="CY186" s="58"/>
      <c r="CZ186" s="58"/>
      <c r="DA186" s="58"/>
      <c r="DB186" s="58"/>
      <c r="DC186" s="58"/>
      <c r="DD186" s="58"/>
      <c r="DE186" s="58"/>
      <c r="DF186" s="58"/>
      <c r="DG186" s="58"/>
      <c r="DH186" s="58"/>
      <c r="DI186" s="58"/>
      <c r="DJ186" s="58"/>
      <c r="DK186" s="58"/>
      <c r="DL186" s="58"/>
      <c r="DM186" s="58"/>
      <c r="DN186" s="58"/>
      <c r="DO186" s="58"/>
      <c r="DP186" s="58"/>
      <c r="DQ186" s="58"/>
      <c r="DR186" s="58"/>
      <c r="DS186" s="58"/>
      <c r="DT186" s="58"/>
      <c r="DU186" s="58"/>
      <c r="DV186" s="58"/>
      <c r="DW186" s="58"/>
      <c r="DX186" s="58"/>
      <c r="DY186" s="58"/>
      <c r="DZ186" s="58"/>
      <c r="EA186" s="58"/>
      <c r="EB186" s="58"/>
      <c r="EC186" s="58"/>
      <c r="ED186" s="58"/>
      <c r="EE186" s="58"/>
      <c r="EF186" s="58"/>
      <c r="EG186" s="58"/>
      <c r="EH186" s="58"/>
      <c r="EI186" s="58"/>
      <c r="EJ186" s="58"/>
      <c r="EK186" s="58"/>
      <c r="EL186" s="58"/>
      <c r="EM186" s="58"/>
      <c r="EN186" s="58"/>
      <c r="EO186" s="58"/>
      <c r="EP186" s="58"/>
      <c r="EQ186" s="58"/>
      <c r="ER186" s="58"/>
      <c r="ES186" s="58"/>
      <c r="ET186" s="58"/>
      <c r="EU186" s="58"/>
      <c r="EV186" s="58"/>
      <c r="EW186" s="58"/>
      <c r="EX186" s="58"/>
      <c r="EY186" s="58"/>
      <c r="EZ186" s="58"/>
      <c r="FA186" s="58"/>
      <c r="FB186" s="58"/>
      <c r="FC186" s="58"/>
      <c r="FD186" s="58"/>
      <c r="FE186" s="58"/>
      <c r="FF186" s="58"/>
      <c r="FG186" s="58"/>
      <c r="FH186" s="58"/>
      <c r="FI186" s="58"/>
      <c r="FJ186" s="58"/>
      <c r="FK186" s="58"/>
      <c r="FL186" s="58"/>
      <c r="FM186" s="58"/>
      <c r="FN186" s="58"/>
      <c r="FO186" s="58"/>
      <c r="FP186" s="58"/>
      <c r="FQ186" s="58"/>
      <c r="FR186" s="58"/>
      <c r="FS186" s="58"/>
      <c r="FT186" s="58"/>
      <c r="FU186" s="58"/>
      <c r="FV186" s="58"/>
      <c r="FW186" s="58"/>
      <c r="FX186" s="58"/>
      <c r="FY186" s="58"/>
      <c r="FZ186" s="58"/>
      <c r="GA186" s="58"/>
      <c r="GB186" s="58"/>
      <c r="GC186" s="58"/>
      <c r="GD186" s="58"/>
      <c r="GE186" s="58"/>
      <c r="GF186" s="58"/>
      <c r="GG186" s="58"/>
      <c r="GH186" s="58"/>
      <c r="GI186" s="58"/>
      <c r="GJ186" s="58"/>
      <c r="GK186" s="58"/>
      <c r="GL186" s="58"/>
      <c r="GM186" s="58"/>
      <c r="GN186" s="58"/>
      <c r="GO186" s="58"/>
      <c r="GP186" s="58"/>
      <c r="GQ186" s="58"/>
      <c r="GR186" s="58"/>
      <c r="GS186" s="58"/>
      <c r="GT186" s="58"/>
      <c r="GU186" s="58"/>
      <c r="GV186" s="58"/>
      <c r="GW186" s="58"/>
      <c r="GX186" s="58"/>
      <c r="GY186" s="58"/>
      <c r="GZ186" s="58"/>
      <c r="HA186" s="58"/>
      <c r="HB186" s="58"/>
      <c r="HC186" s="58"/>
      <c r="HD186" s="58"/>
      <c r="HE186" s="58"/>
      <c r="HF186" s="58"/>
      <c r="HG186" s="58"/>
      <c r="HH186" s="58"/>
      <c r="HI186" s="58"/>
      <c r="HJ186" s="58"/>
      <c r="HK186" s="58"/>
      <c r="HL186" s="58"/>
      <c r="HM186" s="58"/>
      <c r="HN186" s="58"/>
      <c r="HO186" s="58"/>
      <c r="HP186" s="56"/>
    </row>
    <row r="187" spans="2:224" s="50" customFormat="1" ht="69" customHeight="1">
      <c r="B187" s="22">
        <v>36</v>
      </c>
      <c r="C187" s="22" t="s">
        <v>360</v>
      </c>
      <c r="D187" s="7" t="s">
        <v>354</v>
      </c>
      <c r="E187" s="101"/>
      <c r="F187" s="101"/>
      <c r="G187" s="7">
        <v>7928202</v>
      </c>
      <c r="H187" s="62">
        <v>7928202</v>
      </c>
      <c r="I187" s="28" t="s">
        <v>324</v>
      </c>
      <c r="J187" s="100">
        <v>43101</v>
      </c>
      <c r="K187" s="102"/>
      <c r="L187" s="22" t="s">
        <v>142</v>
      </c>
      <c r="M187" s="103"/>
      <c r="N187" s="57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  <c r="CG187" s="58"/>
      <c r="CH187" s="58"/>
      <c r="CI187" s="58"/>
      <c r="CJ187" s="58"/>
      <c r="CK187" s="58"/>
      <c r="CL187" s="58"/>
      <c r="CM187" s="58"/>
      <c r="CN187" s="58"/>
      <c r="CO187" s="58"/>
      <c r="CP187" s="58"/>
      <c r="CQ187" s="58"/>
      <c r="CR187" s="58"/>
      <c r="CS187" s="58"/>
      <c r="CT187" s="58"/>
      <c r="CU187" s="58"/>
      <c r="CV187" s="58"/>
      <c r="CW187" s="58"/>
      <c r="CX187" s="58"/>
      <c r="CY187" s="58"/>
      <c r="CZ187" s="58"/>
      <c r="DA187" s="58"/>
      <c r="DB187" s="58"/>
      <c r="DC187" s="58"/>
      <c r="DD187" s="58"/>
      <c r="DE187" s="58"/>
      <c r="DF187" s="58"/>
      <c r="DG187" s="58"/>
      <c r="DH187" s="58"/>
      <c r="DI187" s="58"/>
      <c r="DJ187" s="58"/>
      <c r="DK187" s="58"/>
      <c r="DL187" s="58"/>
      <c r="DM187" s="58"/>
      <c r="DN187" s="58"/>
      <c r="DO187" s="58"/>
      <c r="DP187" s="58"/>
      <c r="DQ187" s="58"/>
      <c r="DR187" s="58"/>
      <c r="DS187" s="58"/>
      <c r="DT187" s="58"/>
      <c r="DU187" s="58"/>
      <c r="DV187" s="58"/>
      <c r="DW187" s="58"/>
      <c r="DX187" s="58"/>
      <c r="DY187" s="58"/>
      <c r="DZ187" s="58"/>
      <c r="EA187" s="58"/>
      <c r="EB187" s="58"/>
      <c r="EC187" s="58"/>
      <c r="ED187" s="58"/>
      <c r="EE187" s="58"/>
      <c r="EF187" s="58"/>
      <c r="EG187" s="58"/>
      <c r="EH187" s="58"/>
      <c r="EI187" s="58"/>
      <c r="EJ187" s="58"/>
      <c r="EK187" s="58"/>
      <c r="EL187" s="58"/>
      <c r="EM187" s="58"/>
      <c r="EN187" s="58"/>
      <c r="EO187" s="58"/>
      <c r="EP187" s="58"/>
      <c r="EQ187" s="58"/>
      <c r="ER187" s="58"/>
      <c r="ES187" s="58"/>
      <c r="ET187" s="58"/>
      <c r="EU187" s="58"/>
      <c r="EV187" s="58"/>
      <c r="EW187" s="58"/>
      <c r="EX187" s="58"/>
      <c r="EY187" s="58"/>
      <c r="EZ187" s="58"/>
      <c r="FA187" s="58"/>
      <c r="FB187" s="58"/>
      <c r="FC187" s="58"/>
      <c r="FD187" s="58"/>
      <c r="FE187" s="58"/>
      <c r="FF187" s="58"/>
      <c r="FG187" s="58"/>
      <c r="FH187" s="58"/>
      <c r="FI187" s="58"/>
      <c r="FJ187" s="58"/>
      <c r="FK187" s="58"/>
      <c r="FL187" s="58"/>
      <c r="FM187" s="58"/>
      <c r="FN187" s="58"/>
      <c r="FO187" s="58"/>
      <c r="FP187" s="58"/>
      <c r="FQ187" s="58"/>
      <c r="FR187" s="58"/>
      <c r="FS187" s="58"/>
      <c r="FT187" s="58"/>
      <c r="FU187" s="58"/>
      <c r="FV187" s="58"/>
      <c r="FW187" s="58"/>
      <c r="FX187" s="58"/>
      <c r="FY187" s="58"/>
      <c r="FZ187" s="58"/>
      <c r="GA187" s="58"/>
      <c r="GB187" s="58"/>
      <c r="GC187" s="58"/>
      <c r="GD187" s="58"/>
      <c r="GE187" s="58"/>
      <c r="GF187" s="58"/>
      <c r="GG187" s="58"/>
      <c r="GH187" s="58"/>
      <c r="GI187" s="58"/>
      <c r="GJ187" s="58"/>
      <c r="GK187" s="58"/>
      <c r="GL187" s="58"/>
      <c r="GM187" s="58"/>
      <c r="GN187" s="58"/>
      <c r="GO187" s="58"/>
      <c r="GP187" s="58"/>
      <c r="GQ187" s="58"/>
      <c r="GR187" s="58"/>
      <c r="GS187" s="58"/>
      <c r="GT187" s="58"/>
      <c r="GU187" s="58"/>
      <c r="GV187" s="58"/>
      <c r="GW187" s="58"/>
      <c r="GX187" s="58"/>
      <c r="GY187" s="58"/>
      <c r="GZ187" s="58"/>
      <c r="HA187" s="58"/>
      <c r="HB187" s="58"/>
      <c r="HC187" s="58"/>
      <c r="HD187" s="58"/>
      <c r="HE187" s="58"/>
      <c r="HF187" s="58"/>
      <c r="HG187" s="58"/>
      <c r="HH187" s="58"/>
      <c r="HI187" s="58"/>
      <c r="HJ187" s="58"/>
      <c r="HK187" s="58"/>
      <c r="HL187" s="58"/>
      <c r="HM187" s="58"/>
      <c r="HN187" s="58"/>
      <c r="HO187" s="58"/>
      <c r="HP187" s="56"/>
    </row>
    <row r="188" spans="2:224" s="50" customFormat="1" ht="56.25">
      <c r="B188" s="22">
        <v>37</v>
      </c>
      <c r="C188" s="22" t="s">
        <v>361</v>
      </c>
      <c r="D188" s="7" t="s">
        <v>369</v>
      </c>
      <c r="E188" s="101"/>
      <c r="F188" s="101"/>
      <c r="G188" s="7">
        <v>180534</v>
      </c>
      <c r="H188" s="62">
        <v>180534</v>
      </c>
      <c r="I188" s="28" t="s">
        <v>324</v>
      </c>
      <c r="J188" s="100">
        <v>43101</v>
      </c>
      <c r="K188" s="102"/>
      <c r="L188" s="22" t="s">
        <v>142</v>
      </c>
      <c r="M188" s="103"/>
      <c r="N188" s="57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  <c r="CG188" s="58"/>
      <c r="CH188" s="58"/>
      <c r="CI188" s="58"/>
      <c r="CJ188" s="58"/>
      <c r="CK188" s="58"/>
      <c r="CL188" s="58"/>
      <c r="CM188" s="58"/>
      <c r="CN188" s="58"/>
      <c r="CO188" s="58"/>
      <c r="CP188" s="58"/>
      <c r="CQ188" s="58"/>
      <c r="CR188" s="58"/>
      <c r="CS188" s="58"/>
      <c r="CT188" s="58"/>
      <c r="CU188" s="58"/>
      <c r="CV188" s="58"/>
      <c r="CW188" s="58"/>
      <c r="CX188" s="58"/>
      <c r="CY188" s="58"/>
      <c r="CZ188" s="58"/>
      <c r="DA188" s="58"/>
      <c r="DB188" s="58"/>
      <c r="DC188" s="58"/>
      <c r="DD188" s="58"/>
      <c r="DE188" s="58"/>
      <c r="DF188" s="58"/>
      <c r="DG188" s="58"/>
      <c r="DH188" s="58"/>
      <c r="DI188" s="58"/>
      <c r="DJ188" s="58"/>
      <c r="DK188" s="58"/>
      <c r="DL188" s="58"/>
      <c r="DM188" s="58"/>
      <c r="DN188" s="58"/>
      <c r="DO188" s="58"/>
      <c r="DP188" s="58"/>
      <c r="DQ188" s="58"/>
      <c r="DR188" s="58"/>
      <c r="DS188" s="58"/>
      <c r="DT188" s="58"/>
      <c r="DU188" s="58"/>
      <c r="DV188" s="58"/>
      <c r="DW188" s="58"/>
      <c r="DX188" s="58"/>
      <c r="DY188" s="58"/>
      <c r="DZ188" s="58"/>
      <c r="EA188" s="58"/>
      <c r="EB188" s="58"/>
      <c r="EC188" s="58"/>
      <c r="ED188" s="58"/>
      <c r="EE188" s="58"/>
      <c r="EF188" s="58"/>
      <c r="EG188" s="58"/>
      <c r="EH188" s="58"/>
      <c r="EI188" s="58"/>
      <c r="EJ188" s="58"/>
      <c r="EK188" s="58"/>
      <c r="EL188" s="58"/>
      <c r="EM188" s="58"/>
      <c r="EN188" s="58"/>
      <c r="EO188" s="58"/>
      <c r="EP188" s="58"/>
      <c r="EQ188" s="58"/>
      <c r="ER188" s="58"/>
      <c r="ES188" s="58"/>
      <c r="ET188" s="58"/>
      <c r="EU188" s="58"/>
      <c r="EV188" s="58"/>
      <c r="EW188" s="58"/>
      <c r="EX188" s="58"/>
      <c r="EY188" s="58"/>
      <c r="EZ188" s="58"/>
      <c r="FA188" s="58"/>
      <c r="FB188" s="58"/>
      <c r="FC188" s="58"/>
      <c r="FD188" s="58"/>
      <c r="FE188" s="58"/>
      <c r="FF188" s="58"/>
      <c r="FG188" s="58"/>
      <c r="FH188" s="58"/>
      <c r="FI188" s="58"/>
      <c r="FJ188" s="58"/>
      <c r="FK188" s="58"/>
      <c r="FL188" s="58"/>
      <c r="FM188" s="58"/>
      <c r="FN188" s="58"/>
      <c r="FO188" s="58"/>
      <c r="FP188" s="58"/>
      <c r="FQ188" s="58"/>
      <c r="FR188" s="58"/>
      <c r="FS188" s="58"/>
      <c r="FT188" s="58"/>
      <c r="FU188" s="58"/>
      <c r="FV188" s="58"/>
      <c r="FW188" s="58"/>
      <c r="FX188" s="58"/>
      <c r="FY188" s="58"/>
      <c r="FZ188" s="58"/>
      <c r="GA188" s="58"/>
      <c r="GB188" s="58"/>
      <c r="GC188" s="58"/>
      <c r="GD188" s="58"/>
      <c r="GE188" s="58"/>
      <c r="GF188" s="58"/>
      <c r="GG188" s="58"/>
      <c r="GH188" s="58"/>
      <c r="GI188" s="58"/>
      <c r="GJ188" s="58"/>
      <c r="GK188" s="58"/>
      <c r="GL188" s="58"/>
      <c r="GM188" s="58"/>
      <c r="GN188" s="58"/>
      <c r="GO188" s="58"/>
      <c r="GP188" s="58"/>
      <c r="GQ188" s="58"/>
      <c r="GR188" s="58"/>
      <c r="GS188" s="58"/>
      <c r="GT188" s="58"/>
      <c r="GU188" s="58"/>
      <c r="GV188" s="58"/>
      <c r="GW188" s="58"/>
      <c r="GX188" s="58"/>
      <c r="GY188" s="58"/>
      <c r="GZ188" s="58"/>
      <c r="HA188" s="58"/>
      <c r="HB188" s="58"/>
      <c r="HC188" s="58"/>
      <c r="HD188" s="58"/>
      <c r="HE188" s="58"/>
      <c r="HF188" s="58"/>
      <c r="HG188" s="58"/>
      <c r="HH188" s="58"/>
      <c r="HI188" s="58"/>
      <c r="HJ188" s="58"/>
      <c r="HK188" s="58"/>
      <c r="HL188" s="58"/>
      <c r="HM188" s="58"/>
      <c r="HN188" s="58"/>
      <c r="HO188" s="58"/>
      <c r="HP188" s="56"/>
    </row>
    <row r="189" spans="2:224" s="50" customFormat="1" ht="63.75" customHeight="1">
      <c r="B189" s="22">
        <v>38</v>
      </c>
      <c r="C189" s="22" t="s">
        <v>362</v>
      </c>
      <c r="D189" s="7" t="s">
        <v>363</v>
      </c>
      <c r="E189" s="101"/>
      <c r="F189" s="101"/>
      <c r="G189" s="7">
        <v>22952</v>
      </c>
      <c r="H189" s="62">
        <v>22952</v>
      </c>
      <c r="I189" s="28" t="s">
        <v>324</v>
      </c>
      <c r="J189" s="100">
        <v>43101</v>
      </c>
      <c r="K189" s="102"/>
      <c r="L189" s="22" t="s">
        <v>142</v>
      </c>
      <c r="M189" s="103"/>
      <c r="N189" s="57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  <c r="CG189" s="58"/>
      <c r="CH189" s="58"/>
      <c r="CI189" s="58"/>
      <c r="CJ189" s="58"/>
      <c r="CK189" s="58"/>
      <c r="CL189" s="58"/>
      <c r="CM189" s="58"/>
      <c r="CN189" s="58"/>
      <c r="CO189" s="58"/>
      <c r="CP189" s="58"/>
      <c r="CQ189" s="58"/>
      <c r="CR189" s="58"/>
      <c r="CS189" s="58"/>
      <c r="CT189" s="58"/>
      <c r="CU189" s="58"/>
      <c r="CV189" s="58"/>
      <c r="CW189" s="58"/>
      <c r="CX189" s="58"/>
      <c r="CY189" s="58"/>
      <c r="CZ189" s="58"/>
      <c r="DA189" s="58"/>
      <c r="DB189" s="58"/>
      <c r="DC189" s="58"/>
      <c r="DD189" s="58"/>
      <c r="DE189" s="58"/>
      <c r="DF189" s="58"/>
      <c r="DG189" s="58"/>
      <c r="DH189" s="58"/>
      <c r="DI189" s="58"/>
      <c r="DJ189" s="58"/>
      <c r="DK189" s="58"/>
      <c r="DL189" s="58"/>
      <c r="DM189" s="58"/>
      <c r="DN189" s="58"/>
      <c r="DO189" s="58"/>
      <c r="DP189" s="58"/>
      <c r="DQ189" s="58"/>
      <c r="DR189" s="58"/>
      <c r="DS189" s="58"/>
      <c r="DT189" s="58"/>
      <c r="DU189" s="58"/>
      <c r="DV189" s="58"/>
      <c r="DW189" s="58"/>
      <c r="DX189" s="58"/>
      <c r="DY189" s="58"/>
      <c r="DZ189" s="58"/>
      <c r="EA189" s="58"/>
      <c r="EB189" s="58"/>
      <c r="EC189" s="58"/>
      <c r="ED189" s="58"/>
      <c r="EE189" s="58"/>
      <c r="EF189" s="58"/>
      <c r="EG189" s="58"/>
      <c r="EH189" s="58"/>
      <c r="EI189" s="58"/>
      <c r="EJ189" s="58"/>
      <c r="EK189" s="58"/>
      <c r="EL189" s="58"/>
      <c r="EM189" s="58"/>
      <c r="EN189" s="58"/>
      <c r="EO189" s="58"/>
      <c r="EP189" s="58"/>
      <c r="EQ189" s="58"/>
      <c r="ER189" s="58"/>
      <c r="ES189" s="58"/>
      <c r="ET189" s="58"/>
      <c r="EU189" s="58"/>
      <c r="EV189" s="58"/>
      <c r="EW189" s="58"/>
      <c r="EX189" s="58"/>
      <c r="EY189" s="58"/>
      <c r="EZ189" s="58"/>
      <c r="FA189" s="58"/>
      <c r="FB189" s="58"/>
      <c r="FC189" s="58"/>
      <c r="FD189" s="58"/>
      <c r="FE189" s="58"/>
      <c r="FF189" s="58"/>
      <c r="FG189" s="58"/>
      <c r="FH189" s="58"/>
      <c r="FI189" s="58"/>
      <c r="FJ189" s="58"/>
      <c r="FK189" s="58"/>
      <c r="FL189" s="58"/>
      <c r="FM189" s="58"/>
      <c r="FN189" s="58"/>
      <c r="FO189" s="58"/>
      <c r="FP189" s="58"/>
      <c r="FQ189" s="58"/>
      <c r="FR189" s="58"/>
      <c r="FS189" s="58"/>
      <c r="FT189" s="58"/>
      <c r="FU189" s="58"/>
      <c r="FV189" s="58"/>
      <c r="FW189" s="58"/>
      <c r="FX189" s="58"/>
      <c r="FY189" s="58"/>
      <c r="FZ189" s="58"/>
      <c r="GA189" s="58"/>
      <c r="GB189" s="58"/>
      <c r="GC189" s="58"/>
      <c r="GD189" s="58"/>
      <c r="GE189" s="58"/>
      <c r="GF189" s="58"/>
      <c r="GG189" s="58"/>
      <c r="GH189" s="58"/>
      <c r="GI189" s="58"/>
      <c r="GJ189" s="58"/>
      <c r="GK189" s="58"/>
      <c r="GL189" s="58"/>
      <c r="GM189" s="58"/>
      <c r="GN189" s="58"/>
      <c r="GO189" s="58"/>
      <c r="GP189" s="58"/>
      <c r="GQ189" s="58"/>
      <c r="GR189" s="58"/>
      <c r="GS189" s="58"/>
      <c r="GT189" s="58"/>
      <c r="GU189" s="58"/>
      <c r="GV189" s="58"/>
      <c r="GW189" s="58"/>
      <c r="GX189" s="58"/>
      <c r="GY189" s="58"/>
      <c r="GZ189" s="58"/>
      <c r="HA189" s="58"/>
      <c r="HB189" s="58"/>
      <c r="HC189" s="58"/>
      <c r="HD189" s="58"/>
      <c r="HE189" s="58"/>
      <c r="HF189" s="58"/>
      <c r="HG189" s="58"/>
      <c r="HH189" s="58"/>
      <c r="HI189" s="58"/>
      <c r="HJ189" s="58"/>
      <c r="HK189" s="58"/>
      <c r="HL189" s="58"/>
      <c r="HM189" s="58"/>
      <c r="HN189" s="58"/>
      <c r="HO189" s="58"/>
      <c r="HP189" s="56"/>
    </row>
    <row r="190" spans="2:224" s="61" customFormat="1" ht="15" customHeight="1">
      <c r="B190" s="108"/>
      <c r="C190" s="109" t="s">
        <v>175</v>
      </c>
      <c r="D190" s="108"/>
      <c r="E190" s="108"/>
      <c r="F190" s="108"/>
      <c r="G190" s="108">
        <f>SUM(G152:G189)</f>
        <v>14291566</v>
      </c>
      <c r="H190" s="108">
        <f>SUM(H152:H189)</f>
        <v>14184566</v>
      </c>
      <c r="I190" s="108"/>
      <c r="J190" s="109"/>
      <c r="K190" s="110"/>
      <c r="L190" s="110"/>
      <c r="M190" s="111"/>
      <c r="N190" s="57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9"/>
      <c r="BS190" s="59"/>
      <c r="BT190" s="59"/>
      <c r="BU190" s="59"/>
      <c r="BV190" s="59"/>
      <c r="BW190" s="59"/>
      <c r="BX190" s="59"/>
      <c r="BY190" s="59"/>
      <c r="BZ190" s="59"/>
      <c r="CA190" s="59"/>
      <c r="CB190" s="59"/>
      <c r="CC190" s="59"/>
      <c r="CD190" s="59"/>
      <c r="CE190" s="59"/>
      <c r="CF190" s="59"/>
      <c r="CG190" s="59"/>
      <c r="CH190" s="59"/>
      <c r="CI190" s="59"/>
      <c r="CJ190" s="59"/>
      <c r="CK190" s="59"/>
      <c r="CL190" s="59"/>
      <c r="CM190" s="59"/>
      <c r="CN190" s="59"/>
      <c r="CO190" s="59"/>
      <c r="CP190" s="59"/>
      <c r="CQ190" s="59"/>
      <c r="CR190" s="59"/>
      <c r="CS190" s="59"/>
      <c r="CT190" s="59"/>
      <c r="CU190" s="59"/>
      <c r="CV190" s="59"/>
      <c r="CW190" s="59"/>
      <c r="CX190" s="59"/>
      <c r="CY190" s="59"/>
      <c r="CZ190" s="59"/>
      <c r="DA190" s="59"/>
      <c r="DB190" s="59"/>
      <c r="DC190" s="59"/>
      <c r="DD190" s="59"/>
      <c r="DE190" s="59"/>
      <c r="DF190" s="59"/>
      <c r="DG190" s="59"/>
      <c r="DH190" s="59"/>
      <c r="DI190" s="59"/>
      <c r="DJ190" s="59"/>
      <c r="DK190" s="59"/>
      <c r="DL190" s="59"/>
      <c r="DM190" s="59"/>
      <c r="DN190" s="59"/>
      <c r="DO190" s="59"/>
      <c r="DP190" s="59"/>
      <c r="DQ190" s="59"/>
      <c r="DR190" s="59"/>
      <c r="DS190" s="59"/>
      <c r="DT190" s="59"/>
      <c r="DU190" s="59"/>
      <c r="DV190" s="59"/>
      <c r="DW190" s="59"/>
      <c r="DX190" s="59"/>
      <c r="DY190" s="59"/>
      <c r="DZ190" s="59"/>
      <c r="EA190" s="59"/>
      <c r="EB190" s="59"/>
      <c r="EC190" s="59"/>
      <c r="ED190" s="59"/>
      <c r="EE190" s="59"/>
      <c r="EF190" s="59"/>
      <c r="EG190" s="59"/>
      <c r="EH190" s="59"/>
      <c r="EI190" s="59"/>
      <c r="EJ190" s="59"/>
      <c r="EK190" s="59"/>
      <c r="EL190" s="59"/>
      <c r="EM190" s="59"/>
      <c r="EN190" s="59"/>
      <c r="EO190" s="59"/>
      <c r="EP190" s="59"/>
      <c r="EQ190" s="59"/>
      <c r="ER190" s="59"/>
      <c r="ES190" s="59"/>
      <c r="ET190" s="59"/>
      <c r="EU190" s="59"/>
      <c r="EV190" s="59"/>
      <c r="EW190" s="59"/>
      <c r="EX190" s="59"/>
      <c r="EY190" s="59"/>
      <c r="EZ190" s="59"/>
      <c r="FA190" s="59"/>
      <c r="FB190" s="59"/>
      <c r="FC190" s="59"/>
      <c r="FD190" s="59"/>
      <c r="FE190" s="59"/>
      <c r="FF190" s="59"/>
      <c r="FG190" s="59"/>
      <c r="FH190" s="59"/>
      <c r="FI190" s="59"/>
      <c r="FJ190" s="59"/>
      <c r="FK190" s="59"/>
      <c r="FL190" s="59"/>
      <c r="FM190" s="59"/>
      <c r="FN190" s="59"/>
      <c r="FO190" s="59"/>
      <c r="FP190" s="59"/>
      <c r="FQ190" s="59"/>
      <c r="FR190" s="59"/>
      <c r="FS190" s="59"/>
      <c r="FT190" s="59"/>
      <c r="FU190" s="59"/>
      <c r="FV190" s="59"/>
      <c r="FW190" s="59"/>
      <c r="FX190" s="59"/>
      <c r="FY190" s="59"/>
      <c r="FZ190" s="59"/>
      <c r="GA190" s="59"/>
      <c r="GB190" s="59"/>
      <c r="GC190" s="59"/>
      <c r="GD190" s="59"/>
      <c r="GE190" s="59"/>
      <c r="GF190" s="59"/>
      <c r="GG190" s="59"/>
      <c r="GH190" s="59"/>
      <c r="GI190" s="59"/>
      <c r="GJ190" s="59"/>
      <c r="GK190" s="59"/>
      <c r="GL190" s="59"/>
      <c r="GM190" s="59"/>
      <c r="GN190" s="59"/>
      <c r="GO190" s="59"/>
      <c r="GP190" s="59"/>
      <c r="GQ190" s="59"/>
      <c r="GR190" s="59"/>
      <c r="GS190" s="59"/>
      <c r="GT190" s="59"/>
      <c r="GU190" s="59"/>
      <c r="GV190" s="59"/>
      <c r="GW190" s="59"/>
      <c r="GX190" s="59"/>
      <c r="GY190" s="59"/>
      <c r="GZ190" s="59"/>
      <c r="HA190" s="59"/>
      <c r="HB190" s="59"/>
      <c r="HC190" s="59"/>
      <c r="HD190" s="59"/>
      <c r="HE190" s="59"/>
      <c r="HF190" s="59"/>
      <c r="HG190" s="59"/>
      <c r="HH190" s="59"/>
      <c r="HI190" s="59"/>
      <c r="HJ190" s="59"/>
      <c r="HK190" s="59"/>
      <c r="HL190" s="59"/>
      <c r="HM190" s="59"/>
      <c r="HN190" s="59"/>
      <c r="HO190" s="59"/>
      <c r="HP190" s="60"/>
    </row>
    <row r="191" spans="2:224" s="76" customFormat="1" ht="15.75" customHeight="1">
      <c r="B191" s="54"/>
      <c r="C191" s="53"/>
      <c r="D191" s="54"/>
      <c r="E191" s="54"/>
      <c r="F191" s="54"/>
      <c r="G191" s="108">
        <f>G190+G151+G149+G145+G143+G140+G138+G130+G125+G112+G109+G107+G104+G96+G93+G90+G84+G81+G75+G72+G68+G65+G60+G57+G52+G49+G46+G42+G26+G24+G10</f>
        <v>225218669.89000002</v>
      </c>
      <c r="H191" s="108">
        <f>H190+H151+H149+H145+H143+H140+H138+H130+H125+H112+H109+H107+H104+H96+H93+H90+H84+H81+H75+H72+H68+H65+H60+H57+H52+H49+H46+H42+H26+H24+H10</f>
        <v>90648566.280000001</v>
      </c>
      <c r="I191" s="54"/>
      <c r="J191" s="55"/>
      <c r="K191" s="55"/>
      <c r="L191" s="55"/>
      <c r="M191" s="51"/>
      <c r="N191" s="57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  <c r="CG191" s="58"/>
      <c r="CH191" s="58"/>
      <c r="CI191" s="58"/>
      <c r="CJ191" s="58"/>
      <c r="CK191" s="58"/>
      <c r="CL191" s="58"/>
      <c r="CM191" s="58"/>
      <c r="CN191" s="58"/>
      <c r="CO191" s="58"/>
      <c r="CP191" s="58"/>
      <c r="CQ191" s="58"/>
      <c r="CR191" s="58"/>
      <c r="CS191" s="58"/>
      <c r="CT191" s="58"/>
      <c r="CU191" s="58"/>
      <c r="CV191" s="58"/>
      <c r="CW191" s="58"/>
      <c r="CX191" s="58"/>
      <c r="CY191" s="58"/>
      <c r="CZ191" s="58"/>
      <c r="DA191" s="58"/>
      <c r="DB191" s="58"/>
      <c r="DC191" s="58"/>
      <c r="DD191" s="58"/>
      <c r="DE191" s="58"/>
      <c r="DF191" s="58"/>
      <c r="DG191" s="58"/>
      <c r="DH191" s="58"/>
      <c r="DI191" s="58"/>
      <c r="DJ191" s="58"/>
      <c r="DK191" s="58"/>
      <c r="DL191" s="58"/>
      <c r="DM191" s="58"/>
      <c r="DN191" s="58"/>
      <c r="DO191" s="58"/>
      <c r="DP191" s="58"/>
      <c r="DQ191" s="58"/>
      <c r="DR191" s="58"/>
      <c r="DS191" s="58"/>
      <c r="DT191" s="58"/>
      <c r="DU191" s="58"/>
      <c r="DV191" s="58"/>
      <c r="DW191" s="58"/>
      <c r="DX191" s="58"/>
      <c r="DY191" s="58"/>
      <c r="DZ191" s="58"/>
      <c r="EA191" s="58"/>
      <c r="EB191" s="58"/>
      <c r="EC191" s="58"/>
      <c r="ED191" s="58"/>
      <c r="EE191" s="58"/>
      <c r="EF191" s="58"/>
      <c r="EG191" s="58"/>
      <c r="EH191" s="58"/>
      <c r="EI191" s="58"/>
      <c r="EJ191" s="58"/>
      <c r="EK191" s="58"/>
      <c r="EL191" s="58"/>
      <c r="EM191" s="58"/>
      <c r="EN191" s="58"/>
      <c r="EO191" s="58"/>
      <c r="EP191" s="58"/>
      <c r="EQ191" s="58"/>
      <c r="ER191" s="58"/>
      <c r="ES191" s="58"/>
      <c r="ET191" s="58"/>
      <c r="EU191" s="58"/>
      <c r="EV191" s="58"/>
      <c r="EW191" s="58"/>
      <c r="EX191" s="58"/>
      <c r="EY191" s="58"/>
      <c r="EZ191" s="58"/>
      <c r="FA191" s="58"/>
      <c r="FB191" s="58"/>
      <c r="FC191" s="58"/>
      <c r="FD191" s="58"/>
      <c r="FE191" s="58"/>
      <c r="FF191" s="58"/>
      <c r="FG191" s="58"/>
      <c r="FH191" s="58"/>
      <c r="FI191" s="58"/>
      <c r="FJ191" s="58"/>
      <c r="FK191" s="58"/>
      <c r="FL191" s="58"/>
      <c r="FM191" s="58"/>
      <c r="FN191" s="58"/>
      <c r="FO191" s="58"/>
      <c r="FP191" s="58"/>
      <c r="FQ191" s="58"/>
      <c r="FR191" s="58"/>
      <c r="FS191" s="58"/>
      <c r="FT191" s="58"/>
      <c r="FU191" s="58"/>
      <c r="FV191" s="58"/>
      <c r="FW191" s="58"/>
      <c r="FX191" s="58"/>
      <c r="FY191" s="58"/>
      <c r="FZ191" s="58"/>
      <c r="GA191" s="58"/>
      <c r="GB191" s="58"/>
      <c r="GC191" s="58"/>
      <c r="GD191" s="58"/>
      <c r="GE191" s="58"/>
      <c r="GF191" s="58"/>
      <c r="GG191" s="58"/>
      <c r="GH191" s="58"/>
      <c r="GI191" s="58"/>
      <c r="GJ191" s="58"/>
      <c r="GK191" s="58"/>
      <c r="GL191" s="58"/>
      <c r="GM191" s="58"/>
      <c r="GN191" s="58"/>
      <c r="GO191" s="58"/>
      <c r="GP191" s="58"/>
      <c r="GQ191" s="58"/>
      <c r="GR191" s="58"/>
      <c r="GS191" s="58"/>
      <c r="GT191" s="58"/>
      <c r="GU191" s="58"/>
      <c r="GV191" s="58"/>
      <c r="GW191" s="58"/>
      <c r="GX191" s="58"/>
      <c r="GY191" s="58"/>
      <c r="GZ191" s="58"/>
      <c r="HA191" s="58"/>
      <c r="HB191" s="58"/>
      <c r="HC191" s="58"/>
      <c r="HD191" s="58"/>
      <c r="HE191" s="58"/>
      <c r="HF191" s="58"/>
      <c r="HG191" s="58"/>
      <c r="HH191" s="58"/>
      <c r="HI191" s="58"/>
      <c r="HJ191" s="58"/>
      <c r="HK191" s="58"/>
      <c r="HL191" s="58"/>
      <c r="HM191" s="58"/>
      <c r="HN191" s="58"/>
      <c r="HO191" s="58"/>
      <c r="HP191" s="81"/>
    </row>
    <row r="192" spans="2:224" s="58" customFormat="1">
      <c r="B192" s="77"/>
      <c r="C192" s="79"/>
      <c r="D192" s="77"/>
      <c r="E192" s="77"/>
      <c r="F192" s="77"/>
      <c r="G192" s="77"/>
      <c r="H192" s="77"/>
      <c r="I192" s="77"/>
      <c r="J192" s="78"/>
      <c r="K192" s="78"/>
      <c r="L192" s="78"/>
      <c r="M192" s="52"/>
      <c r="N192" s="57"/>
    </row>
    <row r="193" spans="1:224" s="58" customFormat="1" ht="15.75" customHeight="1">
      <c r="B193" s="77"/>
      <c r="C193" s="79"/>
      <c r="D193" s="77"/>
      <c r="E193" s="77"/>
      <c r="F193" s="77"/>
      <c r="G193" s="77"/>
      <c r="H193" s="77"/>
      <c r="I193" s="77"/>
      <c r="J193" s="78"/>
      <c r="K193" s="78"/>
      <c r="L193" s="78"/>
      <c r="M193" s="52"/>
      <c r="N193" s="57"/>
    </row>
    <row r="194" spans="1:224" s="84" customFormat="1">
      <c r="A194" s="82"/>
      <c r="B194" s="77"/>
      <c r="C194" s="79"/>
      <c r="D194" s="77"/>
      <c r="E194" s="80"/>
      <c r="F194" s="77"/>
      <c r="G194" s="77"/>
      <c r="H194" s="77"/>
      <c r="I194" s="77"/>
      <c r="J194" s="78"/>
      <c r="K194" s="78"/>
      <c r="L194" s="78"/>
      <c r="M194" s="52"/>
      <c r="N194" s="57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  <c r="CG194" s="58"/>
      <c r="CH194" s="58"/>
      <c r="CI194" s="58"/>
      <c r="CJ194" s="58"/>
      <c r="CK194" s="58"/>
      <c r="CL194" s="58"/>
      <c r="CM194" s="58"/>
      <c r="CN194" s="58"/>
      <c r="CO194" s="58"/>
      <c r="CP194" s="58"/>
      <c r="CQ194" s="58"/>
      <c r="CR194" s="58"/>
      <c r="CS194" s="58"/>
      <c r="CT194" s="58"/>
      <c r="CU194" s="58"/>
      <c r="CV194" s="58"/>
      <c r="CW194" s="58"/>
      <c r="CX194" s="58"/>
      <c r="CY194" s="58"/>
      <c r="CZ194" s="58"/>
      <c r="DA194" s="58"/>
      <c r="DB194" s="58"/>
      <c r="DC194" s="58"/>
      <c r="DD194" s="58"/>
      <c r="DE194" s="58"/>
      <c r="DF194" s="58"/>
      <c r="DG194" s="58"/>
      <c r="DH194" s="58"/>
      <c r="DI194" s="58"/>
      <c r="DJ194" s="58"/>
      <c r="DK194" s="58"/>
      <c r="DL194" s="58"/>
      <c r="DM194" s="58"/>
      <c r="DN194" s="58"/>
      <c r="DO194" s="58"/>
      <c r="DP194" s="58"/>
      <c r="DQ194" s="58"/>
      <c r="DR194" s="58"/>
      <c r="DS194" s="58"/>
      <c r="DT194" s="58"/>
      <c r="DU194" s="58"/>
      <c r="DV194" s="58"/>
      <c r="DW194" s="58"/>
      <c r="DX194" s="58"/>
      <c r="DY194" s="58"/>
      <c r="DZ194" s="58"/>
      <c r="EA194" s="58"/>
      <c r="EB194" s="58"/>
      <c r="EC194" s="58"/>
      <c r="ED194" s="58"/>
      <c r="EE194" s="58"/>
      <c r="EF194" s="58"/>
      <c r="EG194" s="58"/>
      <c r="EH194" s="58"/>
      <c r="EI194" s="58"/>
      <c r="EJ194" s="58"/>
      <c r="EK194" s="58"/>
      <c r="EL194" s="58"/>
      <c r="EM194" s="58"/>
      <c r="EN194" s="58"/>
      <c r="EO194" s="58"/>
      <c r="EP194" s="58"/>
      <c r="EQ194" s="58"/>
      <c r="ER194" s="58"/>
      <c r="ES194" s="58"/>
      <c r="ET194" s="58"/>
      <c r="EU194" s="58"/>
      <c r="EV194" s="58"/>
      <c r="EW194" s="58"/>
      <c r="EX194" s="58"/>
      <c r="EY194" s="58"/>
      <c r="EZ194" s="58"/>
      <c r="FA194" s="58"/>
      <c r="FB194" s="58"/>
      <c r="FC194" s="58"/>
      <c r="FD194" s="58"/>
      <c r="FE194" s="58"/>
      <c r="FF194" s="58"/>
      <c r="FG194" s="58"/>
      <c r="FH194" s="58"/>
      <c r="FI194" s="58"/>
      <c r="FJ194" s="58"/>
      <c r="FK194" s="58"/>
      <c r="FL194" s="58"/>
      <c r="FM194" s="58"/>
      <c r="FN194" s="58"/>
      <c r="FO194" s="58"/>
      <c r="FP194" s="58"/>
      <c r="FQ194" s="58"/>
      <c r="FR194" s="58"/>
      <c r="FS194" s="58"/>
      <c r="FT194" s="58"/>
      <c r="FU194" s="58"/>
      <c r="FV194" s="58"/>
      <c r="FW194" s="58"/>
      <c r="FX194" s="58"/>
      <c r="FY194" s="58"/>
      <c r="FZ194" s="58"/>
      <c r="GA194" s="58"/>
      <c r="GB194" s="58"/>
      <c r="GC194" s="58"/>
      <c r="GD194" s="58"/>
      <c r="GE194" s="58"/>
      <c r="GF194" s="58"/>
      <c r="GG194" s="58"/>
      <c r="GH194" s="58"/>
      <c r="GI194" s="58"/>
      <c r="GJ194" s="58"/>
      <c r="GK194" s="58"/>
      <c r="GL194" s="58"/>
      <c r="GM194" s="58"/>
      <c r="GN194" s="58"/>
      <c r="GO194" s="58"/>
      <c r="GP194" s="58"/>
      <c r="GQ194" s="58"/>
      <c r="GR194" s="58"/>
      <c r="GS194" s="58"/>
      <c r="GT194" s="58"/>
      <c r="GU194" s="58"/>
      <c r="GV194" s="58"/>
      <c r="GW194" s="58"/>
      <c r="GX194" s="58"/>
      <c r="GY194" s="58"/>
      <c r="GZ194" s="58"/>
      <c r="HA194" s="58"/>
      <c r="HB194" s="58"/>
      <c r="HC194" s="58"/>
      <c r="HD194" s="58"/>
      <c r="HE194" s="58"/>
      <c r="HF194" s="58"/>
      <c r="HG194" s="58"/>
      <c r="HH194" s="58"/>
      <c r="HI194" s="58"/>
      <c r="HJ194" s="58"/>
      <c r="HK194" s="58"/>
      <c r="HL194" s="58"/>
      <c r="HM194" s="58"/>
      <c r="HN194" s="58"/>
      <c r="HO194" s="58"/>
      <c r="HP194" s="83"/>
    </row>
    <row r="196" spans="1:224" hidden="1"/>
    <row r="197" spans="1:224" hidden="1"/>
  </sheetData>
  <mergeCells count="14">
    <mergeCell ref="B2:M2"/>
    <mergeCell ref="B1:M1"/>
    <mergeCell ref="L16:L23"/>
    <mergeCell ref="K27:K41"/>
    <mergeCell ref="L27:L41"/>
    <mergeCell ref="J61:J64"/>
    <mergeCell ref="K61:K64"/>
    <mergeCell ref="L61:L64"/>
    <mergeCell ref="K47:K48"/>
    <mergeCell ref="L47:L48"/>
    <mergeCell ref="K50:K51"/>
    <mergeCell ref="L50:L51"/>
    <mergeCell ref="L53:L56"/>
    <mergeCell ref="K53:K56"/>
  </mergeCells>
  <pageMargins left="0.23622047244094491" right="0.23622047244094491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2020-08-27T07:41:03Z</dcterms:modified>
</cp:coreProperties>
</file>