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9440" windowHeight="7860"/>
  </bookViews>
  <sheets>
    <sheet name="БАЗОВЫЙ" sheetId="5" r:id="rId1"/>
    <sheet name="ЦЕЛЕВОЙ" sheetId="4" state="hidden" r:id="rId2"/>
    <sheet name="КОНСЕРВАТИВНЫЙ" sheetId="1" state="hidden" r:id="rId3"/>
    <sheet name="Лист2" sheetId="2" state="hidden" r:id="rId4"/>
    <sheet name="Лист3" sheetId="3" state="hidden" r:id="rId5"/>
  </sheets>
  <definedNames>
    <definedName name="_xlnm.Print_Area" localSheetId="0">БАЗОВЫЙ!$A$1:$P$236</definedName>
  </definedNames>
  <calcPr calcId="152511"/>
</workbook>
</file>

<file path=xl/calcChain.xml><?xml version="1.0" encoding="utf-8"?>
<calcChain xmlns="http://schemas.openxmlformats.org/spreadsheetml/2006/main">
  <c r="M136" i="5"/>
  <c r="M10"/>
  <c r="N14"/>
  <c r="N15"/>
  <c r="N16"/>
  <c r="N18"/>
  <c r="N19"/>
  <c r="N20"/>
  <c r="N21"/>
  <c r="N30"/>
  <c r="N40"/>
  <c r="N44"/>
  <c r="N45"/>
  <c r="N46"/>
  <c r="N47"/>
  <c r="N48"/>
  <c r="N49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70"/>
  <c r="N171"/>
  <c r="N172"/>
  <c r="N173"/>
  <c r="N174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1"/>
  <c r="N232"/>
  <c r="N233"/>
  <c r="N234"/>
  <c r="N235"/>
  <c r="N236"/>
  <c r="J14"/>
  <c r="J15"/>
  <c r="J16"/>
  <c r="J18"/>
  <c r="J19"/>
  <c r="J20"/>
  <c r="J21"/>
  <c r="J30"/>
  <c r="J40"/>
  <c r="J44"/>
  <c r="J45"/>
  <c r="J46"/>
  <c r="J47"/>
  <c r="J48"/>
  <c r="J49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H14"/>
  <c r="H15"/>
  <c r="H16"/>
  <c r="H18"/>
  <c r="H19"/>
  <c r="H20"/>
  <c r="H21"/>
  <c r="H30"/>
  <c r="H40"/>
  <c r="H44"/>
  <c r="H45"/>
  <c r="H46"/>
  <c r="H47"/>
  <c r="H48"/>
  <c r="H49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70"/>
  <c r="H171"/>
  <c r="H172"/>
  <c r="H173"/>
  <c r="H174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F10"/>
  <c r="F11"/>
  <c r="F13"/>
  <c r="F14"/>
  <c r="F15"/>
  <c r="F16"/>
  <c r="F17"/>
  <c r="F18"/>
  <c r="F19"/>
  <c r="F20"/>
  <c r="F21"/>
  <c r="F30"/>
  <c r="F31"/>
  <c r="F37"/>
  <c r="F39"/>
  <c r="F40"/>
  <c r="F44"/>
  <c r="F45"/>
  <c r="F46"/>
  <c r="F47"/>
  <c r="F48"/>
  <c r="F49"/>
  <c r="F50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8"/>
  <c r="M230" l="1"/>
  <c r="N230" s="1"/>
  <c r="M104"/>
  <c r="N104" s="1"/>
  <c r="C17" l="1"/>
  <c r="G136"/>
  <c r="I230" l="1"/>
  <c r="I223"/>
  <c r="I216"/>
  <c r="I210"/>
  <c r="I209" s="1"/>
  <c r="I193"/>
  <c r="I175"/>
  <c r="I169"/>
  <c r="I166"/>
  <c r="I163"/>
  <c r="I160"/>
  <c r="I157"/>
  <c r="I153"/>
  <c r="I149"/>
  <c r="I136"/>
  <c r="I129"/>
  <c r="I122"/>
  <c r="I114"/>
  <c r="I105"/>
  <c r="I102"/>
  <c r="I100"/>
  <c r="I98"/>
  <c r="I96"/>
  <c r="I94"/>
  <c r="I91"/>
  <c r="I85"/>
  <c r="I82"/>
  <c r="I79"/>
  <c r="I76"/>
  <c r="I73"/>
  <c r="I70"/>
  <c r="I68"/>
  <c r="I66"/>
  <c r="I64"/>
  <c r="I61"/>
  <c r="I58"/>
  <c r="I56"/>
  <c r="I54"/>
  <c r="I52"/>
  <c r="I50"/>
  <c r="J50" s="1"/>
  <c r="I45"/>
  <c r="I39"/>
  <c r="J39" s="1"/>
  <c r="I31"/>
  <c r="J31" s="1"/>
  <c r="I17"/>
  <c r="J17" s="1"/>
  <c r="I13"/>
  <c r="I10"/>
  <c r="M31"/>
  <c r="N31" s="1"/>
  <c r="M17"/>
  <c r="M13"/>
  <c r="J10" l="1"/>
  <c r="N10"/>
  <c r="N17"/>
  <c r="N13"/>
  <c r="J13"/>
  <c r="J169"/>
  <c r="I37"/>
  <c r="J37" s="1"/>
  <c r="J10" i="4"/>
  <c r="G10"/>
  <c r="D10"/>
  <c r="J10" i="1"/>
  <c r="G10"/>
  <c r="D10"/>
  <c r="I8" i="5" l="1"/>
  <c r="J8" s="1"/>
  <c r="G230"/>
  <c r="E230"/>
  <c r="C230"/>
  <c r="M223"/>
  <c r="G223"/>
  <c r="E223"/>
  <c r="C223"/>
  <c r="M216"/>
  <c r="G216"/>
  <c r="E216"/>
  <c r="C216"/>
  <c r="M209"/>
  <c r="G210"/>
  <c r="E210"/>
  <c r="C210"/>
  <c r="M193"/>
  <c r="G193"/>
  <c r="E193"/>
  <c r="C193"/>
  <c r="M175"/>
  <c r="N175" s="1"/>
  <c r="G175"/>
  <c r="H175" s="1"/>
  <c r="E175"/>
  <c r="C175"/>
  <c r="M169"/>
  <c r="N169" s="1"/>
  <c r="G169"/>
  <c r="H169" s="1"/>
  <c r="E169"/>
  <c r="C169"/>
  <c r="M166"/>
  <c r="G166"/>
  <c r="E166"/>
  <c r="C166"/>
  <c r="M163"/>
  <c r="G163"/>
  <c r="E163"/>
  <c r="C163"/>
  <c r="M160"/>
  <c r="G160"/>
  <c r="E160"/>
  <c r="C160"/>
  <c r="M157"/>
  <c r="G157"/>
  <c r="E157"/>
  <c r="C157"/>
  <c r="M153"/>
  <c r="G153"/>
  <c r="E153"/>
  <c r="C153"/>
  <c r="M149"/>
  <c r="G149"/>
  <c r="E149"/>
  <c r="C149"/>
  <c r="N136"/>
  <c r="E136"/>
  <c r="C136"/>
  <c r="M129"/>
  <c r="G129"/>
  <c r="E129"/>
  <c r="C129"/>
  <c r="M122"/>
  <c r="G122"/>
  <c r="E122"/>
  <c r="C122"/>
  <c r="M114"/>
  <c r="G114"/>
  <c r="E114"/>
  <c r="C114"/>
  <c r="M105"/>
  <c r="G105"/>
  <c r="E105"/>
  <c r="C105"/>
  <c r="M102"/>
  <c r="G102"/>
  <c r="E102"/>
  <c r="C102"/>
  <c r="M100"/>
  <c r="G100"/>
  <c r="E100"/>
  <c r="C100"/>
  <c r="M98"/>
  <c r="G98"/>
  <c r="E98"/>
  <c r="C98"/>
  <c r="M96"/>
  <c r="G96"/>
  <c r="E96"/>
  <c r="C96"/>
  <c r="M94"/>
  <c r="G94"/>
  <c r="E94"/>
  <c r="C94"/>
  <c r="M91"/>
  <c r="G91"/>
  <c r="E91"/>
  <c r="C91"/>
  <c r="M85"/>
  <c r="G85"/>
  <c r="E85"/>
  <c r="C85"/>
  <c r="M82"/>
  <c r="G82"/>
  <c r="E82"/>
  <c r="C82"/>
  <c r="M79"/>
  <c r="G79"/>
  <c r="E79"/>
  <c r="C79"/>
  <c r="M76"/>
  <c r="G76"/>
  <c r="E76"/>
  <c r="C76"/>
  <c r="M73"/>
  <c r="G73"/>
  <c r="E73"/>
  <c r="C73"/>
  <c r="M70"/>
  <c r="G70"/>
  <c r="E70"/>
  <c r="C70"/>
  <c r="M68"/>
  <c r="G68"/>
  <c r="E68"/>
  <c r="C68"/>
  <c r="M66"/>
  <c r="G66"/>
  <c r="E66"/>
  <c r="C66"/>
  <c r="M64"/>
  <c r="G64"/>
  <c r="E64"/>
  <c r="C64"/>
  <c r="M61"/>
  <c r="G61"/>
  <c r="E61"/>
  <c r="C61"/>
  <c r="M58"/>
  <c r="G58"/>
  <c r="E58"/>
  <c r="C58"/>
  <c r="M56"/>
  <c r="G56"/>
  <c r="E56"/>
  <c r="C56"/>
  <c r="M54"/>
  <c r="G54"/>
  <c r="E54"/>
  <c r="C54"/>
  <c r="M52"/>
  <c r="G52"/>
  <c r="E52"/>
  <c r="C52"/>
  <c r="M50"/>
  <c r="N50" s="1"/>
  <c r="G50"/>
  <c r="H50" s="1"/>
  <c r="E50"/>
  <c r="C50"/>
  <c r="M45"/>
  <c r="G45"/>
  <c r="E45"/>
  <c r="C45"/>
  <c r="M39"/>
  <c r="N39" s="1"/>
  <c r="G39"/>
  <c r="H39" s="1"/>
  <c r="E39"/>
  <c r="C39"/>
  <c r="G31"/>
  <c r="H31" s="1"/>
  <c r="E31"/>
  <c r="C31"/>
  <c r="G17"/>
  <c r="H17" s="1"/>
  <c r="E17"/>
  <c r="G13"/>
  <c r="H13" s="1"/>
  <c r="E13"/>
  <c r="C13"/>
  <c r="G10"/>
  <c r="H10" s="1"/>
  <c r="E10"/>
  <c r="C10"/>
  <c r="Q238" i="4"/>
  <c r="N238"/>
  <c r="K238"/>
  <c r="H238"/>
  <c r="Q237"/>
  <c r="N237"/>
  <c r="K237"/>
  <c r="H237"/>
  <c r="Q236"/>
  <c r="N236"/>
  <c r="K236"/>
  <c r="H236"/>
  <c r="Q235"/>
  <c r="N235"/>
  <c r="K235"/>
  <c r="H235"/>
  <c r="Q234"/>
  <c r="N234"/>
  <c r="K234"/>
  <c r="H234"/>
  <c r="Q233"/>
  <c r="N233"/>
  <c r="K233"/>
  <c r="H233"/>
  <c r="P232"/>
  <c r="Q232" s="1"/>
  <c r="M232"/>
  <c r="N232" s="1"/>
  <c r="J232"/>
  <c r="K232" s="1"/>
  <c r="G232"/>
  <c r="H232" s="1"/>
  <c r="D232"/>
  <c r="Q231"/>
  <c r="N231"/>
  <c r="K231"/>
  <c r="H231"/>
  <c r="Q230"/>
  <c r="N230"/>
  <c r="K230"/>
  <c r="H230"/>
  <c r="Q229"/>
  <c r="N229"/>
  <c r="K229"/>
  <c r="H229"/>
  <c r="Q228"/>
  <c r="N228"/>
  <c r="K228"/>
  <c r="H228"/>
  <c r="Q227"/>
  <c r="N227"/>
  <c r="K227"/>
  <c r="H227"/>
  <c r="Q226"/>
  <c r="N226"/>
  <c r="K226"/>
  <c r="H226"/>
  <c r="P225"/>
  <c r="N225"/>
  <c r="M225"/>
  <c r="Q225" s="1"/>
  <c r="J225"/>
  <c r="H225"/>
  <c r="G225"/>
  <c r="K225" s="1"/>
  <c r="D225"/>
  <c r="Q224"/>
  <c r="N224"/>
  <c r="K224"/>
  <c r="H224"/>
  <c r="Q223"/>
  <c r="N223"/>
  <c r="K223"/>
  <c r="H223"/>
  <c r="Q222"/>
  <c r="N222"/>
  <c r="K222"/>
  <c r="H222"/>
  <c r="Q221"/>
  <c r="N221"/>
  <c r="K221"/>
  <c r="H221"/>
  <c r="Q220"/>
  <c r="N220"/>
  <c r="K220"/>
  <c r="H220"/>
  <c r="Q219"/>
  <c r="N219"/>
  <c r="K219"/>
  <c r="H219"/>
  <c r="P218"/>
  <c r="P211" s="1"/>
  <c r="Q211" s="1"/>
  <c r="M218"/>
  <c r="N218" s="1"/>
  <c r="J218"/>
  <c r="J211" s="1"/>
  <c r="K211" s="1"/>
  <c r="G218"/>
  <c r="H218" s="1"/>
  <c r="D218"/>
  <c r="Q217"/>
  <c r="N217"/>
  <c r="K217"/>
  <c r="H217"/>
  <c r="Q216"/>
  <c r="N216"/>
  <c r="K216"/>
  <c r="H216"/>
  <c r="Q215"/>
  <c r="N215"/>
  <c r="K215"/>
  <c r="H215"/>
  <c r="Q214"/>
  <c r="N214"/>
  <c r="K214"/>
  <c r="H214"/>
  <c r="Q213"/>
  <c r="N213"/>
  <c r="K213"/>
  <c r="H213"/>
  <c r="Q212"/>
  <c r="P212"/>
  <c r="M212"/>
  <c r="N212" s="1"/>
  <c r="K212"/>
  <c r="J212"/>
  <c r="G212"/>
  <c r="H212" s="1"/>
  <c r="D212"/>
  <c r="D211" s="1"/>
  <c r="M211"/>
  <c r="G211"/>
  <c r="Q210"/>
  <c r="N210"/>
  <c r="K210"/>
  <c r="H210"/>
  <c r="Q209"/>
  <c r="N209"/>
  <c r="K209"/>
  <c r="H209"/>
  <c r="Q208"/>
  <c r="N208"/>
  <c r="K208"/>
  <c r="H208"/>
  <c r="Q207"/>
  <c r="N207"/>
  <c r="K207"/>
  <c r="H207"/>
  <c r="Q206"/>
  <c r="N206"/>
  <c r="K206"/>
  <c r="H206"/>
  <c r="Q205"/>
  <c r="N205"/>
  <c r="K205"/>
  <c r="H205"/>
  <c r="Q204"/>
  <c r="N204"/>
  <c r="K204"/>
  <c r="H204"/>
  <c r="Q203"/>
  <c r="N203"/>
  <c r="K203"/>
  <c r="H203"/>
  <c r="Q202"/>
  <c r="N202"/>
  <c r="K202"/>
  <c r="H202"/>
  <c r="Q201"/>
  <c r="N201"/>
  <c r="K201"/>
  <c r="H201"/>
  <c r="Q200"/>
  <c r="N200"/>
  <c r="K200"/>
  <c r="H200"/>
  <c r="Q199"/>
  <c r="N199"/>
  <c r="K199"/>
  <c r="H199"/>
  <c r="Q198"/>
  <c r="N198"/>
  <c r="K198"/>
  <c r="H198"/>
  <c r="Q197"/>
  <c r="N197"/>
  <c r="K197"/>
  <c r="H197"/>
  <c r="Q196"/>
  <c r="N196"/>
  <c r="K196"/>
  <c r="H196"/>
  <c r="P195"/>
  <c r="Q195" s="1"/>
  <c r="N195"/>
  <c r="M195"/>
  <c r="J195"/>
  <c r="K195" s="1"/>
  <c r="H195"/>
  <c r="G195"/>
  <c r="D195"/>
  <c r="Q194"/>
  <c r="N194"/>
  <c r="K194"/>
  <c r="H194"/>
  <c r="Q193"/>
  <c r="N193"/>
  <c r="K193"/>
  <c r="H193"/>
  <c r="Q192"/>
  <c r="N192"/>
  <c r="K192"/>
  <c r="H192"/>
  <c r="Q191"/>
  <c r="N191"/>
  <c r="K191"/>
  <c r="H191"/>
  <c r="Q190"/>
  <c r="N190"/>
  <c r="K190"/>
  <c r="H190"/>
  <c r="Q189"/>
  <c r="N189"/>
  <c r="K189"/>
  <c r="H189"/>
  <c r="Q188"/>
  <c r="N188"/>
  <c r="K188"/>
  <c r="H188"/>
  <c r="Q187"/>
  <c r="N187"/>
  <c r="K187"/>
  <c r="H187"/>
  <c r="Q186"/>
  <c r="N186"/>
  <c r="K186"/>
  <c r="H186"/>
  <c r="Q185"/>
  <c r="N185"/>
  <c r="K185"/>
  <c r="H185"/>
  <c r="Q184"/>
  <c r="N184"/>
  <c r="K184"/>
  <c r="H184"/>
  <c r="Q183"/>
  <c r="N183"/>
  <c r="K183"/>
  <c r="H183"/>
  <c r="Q182"/>
  <c r="N182"/>
  <c r="K182"/>
  <c r="H182"/>
  <c r="Q181"/>
  <c r="N181"/>
  <c r="K181"/>
  <c r="H181"/>
  <c r="Q180"/>
  <c r="N180"/>
  <c r="K180"/>
  <c r="H180"/>
  <c r="Q179"/>
  <c r="N179"/>
  <c r="K179"/>
  <c r="H179"/>
  <c r="Q178"/>
  <c r="N178"/>
  <c r="K178"/>
  <c r="H178"/>
  <c r="P177"/>
  <c r="Q177" s="1"/>
  <c r="M177"/>
  <c r="N177" s="1"/>
  <c r="J177"/>
  <c r="K177" s="1"/>
  <c r="G177"/>
  <c r="H177" s="1"/>
  <c r="D177"/>
  <c r="Q176"/>
  <c r="N176"/>
  <c r="K176"/>
  <c r="H176"/>
  <c r="Q175"/>
  <c r="N175"/>
  <c r="K175"/>
  <c r="H175"/>
  <c r="Q174"/>
  <c r="N174"/>
  <c r="K174"/>
  <c r="H174"/>
  <c r="Q173"/>
  <c r="N173"/>
  <c r="K173"/>
  <c r="H173"/>
  <c r="Q172"/>
  <c r="N172"/>
  <c r="K172"/>
  <c r="H172"/>
  <c r="Q171"/>
  <c r="P171"/>
  <c r="N171"/>
  <c r="M171"/>
  <c r="K171"/>
  <c r="J171"/>
  <c r="G171"/>
  <c r="D171"/>
  <c r="H171" s="1"/>
  <c r="Q170"/>
  <c r="N170"/>
  <c r="K170"/>
  <c r="H170"/>
  <c r="Q169"/>
  <c r="N169"/>
  <c r="K169"/>
  <c r="H169"/>
  <c r="P168"/>
  <c r="Q168" s="1"/>
  <c r="M168"/>
  <c r="N168" s="1"/>
  <c r="J168"/>
  <c r="K168" s="1"/>
  <c r="G168"/>
  <c r="H168" s="1"/>
  <c r="D168"/>
  <c r="Q167"/>
  <c r="N167"/>
  <c r="K167"/>
  <c r="H167"/>
  <c r="Q166"/>
  <c r="N166"/>
  <c r="K166"/>
  <c r="H166"/>
  <c r="Q165"/>
  <c r="P165"/>
  <c r="N165"/>
  <c r="M165"/>
  <c r="K165"/>
  <c r="J165"/>
  <c r="H165"/>
  <c r="G165"/>
  <c r="D165"/>
  <c r="Q164"/>
  <c r="N164"/>
  <c r="K164"/>
  <c r="H164"/>
  <c r="Q163"/>
  <c r="N163"/>
  <c r="K163"/>
  <c r="H163"/>
  <c r="P162"/>
  <c r="Q162" s="1"/>
  <c r="M162"/>
  <c r="N162" s="1"/>
  <c r="J162"/>
  <c r="K162" s="1"/>
  <c r="G162"/>
  <c r="H162" s="1"/>
  <c r="D162"/>
  <c r="Q161"/>
  <c r="N161"/>
  <c r="K161"/>
  <c r="H161"/>
  <c r="Q160"/>
  <c r="N160"/>
  <c r="K160"/>
  <c r="H160"/>
  <c r="Q159"/>
  <c r="P159"/>
  <c r="N159"/>
  <c r="M159"/>
  <c r="K159"/>
  <c r="J159"/>
  <c r="G159"/>
  <c r="D159"/>
  <c r="H159" s="1"/>
  <c r="Q158"/>
  <c r="N158"/>
  <c r="K158"/>
  <c r="H158"/>
  <c r="Q157"/>
  <c r="N157"/>
  <c r="K157"/>
  <c r="H157"/>
  <c r="Q156"/>
  <c r="N156"/>
  <c r="K156"/>
  <c r="H156"/>
  <c r="P155"/>
  <c r="Q155" s="1"/>
  <c r="M155"/>
  <c r="N155" s="1"/>
  <c r="J155"/>
  <c r="K155" s="1"/>
  <c r="G155"/>
  <c r="H155" s="1"/>
  <c r="D155"/>
  <c r="Q154"/>
  <c r="N154"/>
  <c r="K154"/>
  <c r="H154"/>
  <c r="Q153"/>
  <c r="N153"/>
  <c r="K153"/>
  <c r="H153"/>
  <c r="Q152"/>
  <c r="N152"/>
  <c r="K152"/>
  <c r="H152"/>
  <c r="Q151"/>
  <c r="P151"/>
  <c r="N151"/>
  <c r="M151"/>
  <c r="K151"/>
  <c r="J151"/>
  <c r="H151"/>
  <c r="G151"/>
  <c r="D151"/>
  <c r="Q150"/>
  <c r="N150"/>
  <c r="K150"/>
  <c r="H150"/>
  <c r="Q149"/>
  <c r="N149"/>
  <c r="K149"/>
  <c r="H149"/>
  <c r="Q148"/>
  <c r="N148"/>
  <c r="K148"/>
  <c r="H148"/>
  <c r="Q147"/>
  <c r="N147"/>
  <c r="K147"/>
  <c r="H147"/>
  <c r="Q146"/>
  <c r="N146"/>
  <c r="K146"/>
  <c r="H146"/>
  <c r="Q145"/>
  <c r="N145"/>
  <c r="K145"/>
  <c r="H145"/>
  <c r="Q144"/>
  <c r="N144"/>
  <c r="K144"/>
  <c r="H144"/>
  <c r="Q143"/>
  <c r="N143"/>
  <c r="K143"/>
  <c r="H143"/>
  <c r="Q142"/>
  <c r="N142"/>
  <c r="K142"/>
  <c r="H142"/>
  <c r="Q141"/>
  <c r="N141"/>
  <c r="K141"/>
  <c r="H141"/>
  <c r="Q140"/>
  <c r="N140"/>
  <c r="K140"/>
  <c r="H140"/>
  <c r="Q139"/>
  <c r="N139"/>
  <c r="K139"/>
  <c r="H139"/>
  <c r="P138"/>
  <c r="Q138" s="1"/>
  <c r="M138"/>
  <c r="N138" s="1"/>
  <c r="J138"/>
  <c r="K138" s="1"/>
  <c r="G138"/>
  <c r="H138" s="1"/>
  <c r="D138"/>
  <c r="Q137"/>
  <c r="N137"/>
  <c r="K137"/>
  <c r="H137"/>
  <c r="Q136"/>
  <c r="N136"/>
  <c r="K136"/>
  <c r="H136"/>
  <c r="Q135"/>
  <c r="N135"/>
  <c r="K135"/>
  <c r="H135"/>
  <c r="Q134"/>
  <c r="N134"/>
  <c r="K134"/>
  <c r="H134"/>
  <c r="Q133"/>
  <c r="N133"/>
  <c r="K133"/>
  <c r="H133"/>
  <c r="Q132"/>
  <c r="N132"/>
  <c r="K132"/>
  <c r="H132"/>
  <c r="Q131"/>
  <c r="P131"/>
  <c r="M131"/>
  <c r="K131"/>
  <c r="J131"/>
  <c r="N131" s="1"/>
  <c r="G131"/>
  <c r="D131"/>
  <c r="H131" s="1"/>
  <c r="Q130"/>
  <c r="N130"/>
  <c r="K130"/>
  <c r="H130"/>
  <c r="Q129"/>
  <c r="N129"/>
  <c r="K129"/>
  <c r="H129"/>
  <c r="Q128"/>
  <c r="N128"/>
  <c r="K128"/>
  <c r="H128"/>
  <c r="Q127"/>
  <c r="N127"/>
  <c r="K127"/>
  <c r="H127"/>
  <c r="Q126"/>
  <c r="N126"/>
  <c r="K126"/>
  <c r="H126"/>
  <c r="Q125"/>
  <c r="N125"/>
  <c r="K125"/>
  <c r="H125"/>
  <c r="P124"/>
  <c r="Q124" s="1"/>
  <c r="M124"/>
  <c r="N124" s="1"/>
  <c r="J124"/>
  <c r="K124" s="1"/>
  <c r="G124"/>
  <c r="H124" s="1"/>
  <c r="D124"/>
  <c r="Q123"/>
  <c r="N123"/>
  <c r="K123"/>
  <c r="H123"/>
  <c r="Q122"/>
  <c r="N122"/>
  <c r="K122"/>
  <c r="H122"/>
  <c r="Q121"/>
  <c r="N121"/>
  <c r="K121"/>
  <c r="H121"/>
  <c r="Q120"/>
  <c r="N120"/>
  <c r="K120"/>
  <c r="H120"/>
  <c r="Q119"/>
  <c r="N119"/>
  <c r="K119"/>
  <c r="H119"/>
  <c r="Q118"/>
  <c r="N118"/>
  <c r="K118"/>
  <c r="H118"/>
  <c r="Q117"/>
  <c r="N117"/>
  <c r="K117"/>
  <c r="H117"/>
  <c r="P116"/>
  <c r="N116"/>
  <c r="M116"/>
  <c r="Q116" s="1"/>
  <c r="J116"/>
  <c r="H116"/>
  <c r="G116"/>
  <c r="K116" s="1"/>
  <c r="D116"/>
  <c r="Q115"/>
  <c r="N115"/>
  <c r="K115"/>
  <c r="H115"/>
  <c r="Q114"/>
  <c r="N114"/>
  <c r="K114"/>
  <c r="H114"/>
  <c r="Q113"/>
  <c r="N113"/>
  <c r="K113"/>
  <c r="H113"/>
  <c r="Q112"/>
  <c r="N112"/>
  <c r="K112"/>
  <c r="H112"/>
  <c r="Q111"/>
  <c r="N111"/>
  <c r="K111"/>
  <c r="H111"/>
  <c r="Q110"/>
  <c r="N110"/>
  <c r="K110"/>
  <c r="H110"/>
  <c r="Q109"/>
  <c r="N109"/>
  <c r="K109"/>
  <c r="H109"/>
  <c r="Q108"/>
  <c r="N108"/>
  <c r="K108"/>
  <c r="H108"/>
  <c r="P107"/>
  <c r="Q107" s="1"/>
  <c r="M107"/>
  <c r="J107"/>
  <c r="N107" s="1"/>
  <c r="G107"/>
  <c r="H107" s="1"/>
  <c r="D107"/>
  <c r="Q106"/>
  <c r="N106"/>
  <c r="K106"/>
  <c r="H106"/>
  <c r="Q105"/>
  <c r="N105"/>
  <c r="K105"/>
  <c r="H105"/>
  <c r="Q104"/>
  <c r="P104"/>
  <c r="M104"/>
  <c r="K104"/>
  <c r="J104"/>
  <c r="N104" s="1"/>
  <c r="G104"/>
  <c r="D104"/>
  <c r="H104" s="1"/>
  <c r="Q103"/>
  <c r="N103"/>
  <c r="K103"/>
  <c r="H103"/>
  <c r="P102"/>
  <c r="Q102" s="1"/>
  <c r="M102"/>
  <c r="N102" s="1"/>
  <c r="J102"/>
  <c r="K102" s="1"/>
  <c r="G102"/>
  <c r="H102" s="1"/>
  <c r="D102"/>
  <c r="Q101"/>
  <c r="N101"/>
  <c r="K101"/>
  <c r="H101"/>
  <c r="P100"/>
  <c r="N100"/>
  <c r="M100"/>
  <c r="Q100" s="1"/>
  <c r="J100"/>
  <c r="H100"/>
  <c r="G100"/>
  <c r="K100" s="1"/>
  <c r="D100"/>
  <c r="Q99"/>
  <c r="N99"/>
  <c r="K99"/>
  <c r="H99"/>
  <c r="P98"/>
  <c r="Q98" s="1"/>
  <c r="M98"/>
  <c r="N98" s="1"/>
  <c r="J98"/>
  <c r="K98" s="1"/>
  <c r="H98"/>
  <c r="G98"/>
  <c r="D98"/>
  <c r="Q97"/>
  <c r="N97"/>
  <c r="K97"/>
  <c r="H97"/>
  <c r="Q96"/>
  <c r="P96"/>
  <c r="M96"/>
  <c r="K96"/>
  <c r="J96"/>
  <c r="N96" s="1"/>
  <c r="G96"/>
  <c r="D96"/>
  <c r="H96" s="1"/>
  <c r="Q95"/>
  <c r="N95"/>
  <c r="K95"/>
  <c r="H95"/>
  <c r="Q94"/>
  <c r="N94"/>
  <c r="K94"/>
  <c r="H94"/>
  <c r="P93"/>
  <c r="M93"/>
  <c r="Q93" s="1"/>
  <c r="J93"/>
  <c r="G93"/>
  <c r="K93" s="1"/>
  <c r="D93"/>
  <c r="Q92"/>
  <c r="N92"/>
  <c r="K92"/>
  <c r="H92"/>
  <c r="Q91"/>
  <c r="N91"/>
  <c r="K91"/>
  <c r="H91"/>
  <c r="Q90"/>
  <c r="N90"/>
  <c r="K90"/>
  <c r="H90"/>
  <c r="Q89"/>
  <c r="N89"/>
  <c r="K89"/>
  <c r="H89"/>
  <c r="Q88"/>
  <c r="N88"/>
  <c r="K88"/>
  <c r="H88"/>
  <c r="P87"/>
  <c r="N87"/>
  <c r="M87"/>
  <c r="Q87" s="1"/>
  <c r="J87"/>
  <c r="H87"/>
  <c r="G87"/>
  <c r="K87" s="1"/>
  <c r="D87"/>
  <c r="Q86"/>
  <c r="N86"/>
  <c r="K86"/>
  <c r="H86"/>
  <c r="Q85"/>
  <c r="N85"/>
  <c r="K85"/>
  <c r="H85"/>
  <c r="P84"/>
  <c r="Q84" s="1"/>
  <c r="M84"/>
  <c r="J84"/>
  <c r="N84" s="1"/>
  <c r="H84"/>
  <c r="G84"/>
  <c r="D84"/>
  <c r="Q83"/>
  <c r="N83"/>
  <c r="K83"/>
  <c r="H83"/>
  <c r="Q82"/>
  <c r="N82"/>
  <c r="K82"/>
  <c r="H82"/>
  <c r="Q81"/>
  <c r="P81"/>
  <c r="M81"/>
  <c r="K81"/>
  <c r="J81"/>
  <c r="N81" s="1"/>
  <c r="G81"/>
  <c r="D81"/>
  <c r="H81" s="1"/>
  <c r="Q80"/>
  <c r="N80"/>
  <c r="K80"/>
  <c r="H80"/>
  <c r="Q79"/>
  <c r="N79"/>
  <c r="K79"/>
  <c r="H79"/>
  <c r="P78"/>
  <c r="M78"/>
  <c r="Q78" s="1"/>
  <c r="J78"/>
  <c r="G78"/>
  <c r="K78" s="1"/>
  <c r="D78"/>
  <c r="Q77"/>
  <c r="N77"/>
  <c r="K77"/>
  <c r="H77"/>
  <c r="Q76"/>
  <c r="N76"/>
  <c r="K76"/>
  <c r="H76"/>
  <c r="P75"/>
  <c r="N75"/>
  <c r="M75"/>
  <c r="Q75" s="1"/>
  <c r="J75"/>
  <c r="H75"/>
  <c r="G75"/>
  <c r="K75" s="1"/>
  <c r="D75"/>
  <c r="Q74"/>
  <c r="N74"/>
  <c r="K74"/>
  <c r="H74"/>
  <c r="Q73"/>
  <c r="N73"/>
  <c r="K73"/>
  <c r="H73"/>
  <c r="P72"/>
  <c r="Q72" s="1"/>
  <c r="M72"/>
  <c r="J72"/>
  <c r="N72" s="1"/>
  <c r="H72"/>
  <c r="G72"/>
  <c r="D72"/>
  <c r="Q71"/>
  <c r="N71"/>
  <c r="K71"/>
  <c r="H71"/>
  <c r="Q70"/>
  <c r="P70"/>
  <c r="M70"/>
  <c r="K70"/>
  <c r="J70"/>
  <c r="N70" s="1"/>
  <c r="G70"/>
  <c r="D70"/>
  <c r="H70" s="1"/>
  <c r="Q69"/>
  <c r="N69"/>
  <c r="K69"/>
  <c r="H69"/>
  <c r="P68"/>
  <c r="M68"/>
  <c r="Q68" s="1"/>
  <c r="J68"/>
  <c r="G68"/>
  <c r="K68" s="1"/>
  <c r="D68"/>
  <c r="Q67"/>
  <c r="N67"/>
  <c r="K67"/>
  <c r="H67"/>
  <c r="P66"/>
  <c r="N66"/>
  <c r="M66"/>
  <c r="Q66" s="1"/>
  <c r="J66"/>
  <c r="H66"/>
  <c r="G66"/>
  <c r="K66" s="1"/>
  <c r="D66"/>
  <c r="Q65"/>
  <c r="N65"/>
  <c r="K65"/>
  <c r="H65"/>
  <c r="Q64"/>
  <c r="N64"/>
  <c r="K64"/>
  <c r="H64"/>
  <c r="P63"/>
  <c r="Q63" s="1"/>
  <c r="M63"/>
  <c r="J63"/>
  <c r="N63" s="1"/>
  <c r="H63"/>
  <c r="G63"/>
  <c r="D63"/>
  <c r="Q62"/>
  <c r="N62"/>
  <c r="K62"/>
  <c r="H62"/>
  <c r="Q61"/>
  <c r="N61"/>
  <c r="K61"/>
  <c r="H61"/>
  <c r="Q60"/>
  <c r="P60"/>
  <c r="M60"/>
  <c r="N60" s="1"/>
  <c r="K60"/>
  <c r="J60"/>
  <c r="G60"/>
  <c r="D60"/>
  <c r="H60" s="1"/>
  <c r="Q59"/>
  <c r="N59"/>
  <c r="K59"/>
  <c r="H59"/>
  <c r="P58"/>
  <c r="M58"/>
  <c r="Q58" s="1"/>
  <c r="J58"/>
  <c r="G58"/>
  <c r="K58" s="1"/>
  <c r="D58"/>
  <c r="Q57"/>
  <c r="N57"/>
  <c r="K57"/>
  <c r="H57"/>
  <c r="P56"/>
  <c r="N56"/>
  <c r="M56"/>
  <c r="Q56" s="1"/>
  <c r="J56"/>
  <c r="H56"/>
  <c r="G56"/>
  <c r="K56" s="1"/>
  <c r="D56"/>
  <c r="Q55"/>
  <c r="N55"/>
  <c r="K55"/>
  <c r="H55"/>
  <c r="P54"/>
  <c r="Q54" s="1"/>
  <c r="M54"/>
  <c r="J54"/>
  <c r="N54" s="1"/>
  <c r="H54"/>
  <c r="G54"/>
  <c r="D54"/>
  <c r="Q53"/>
  <c r="N53"/>
  <c r="K53"/>
  <c r="H53"/>
  <c r="Q52"/>
  <c r="P52"/>
  <c r="M52"/>
  <c r="K52"/>
  <c r="J52"/>
  <c r="N52" s="1"/>
  <c r="G52"/>
  <c r="D52"/>
  <c r="H52" s="1"/>
  <c r="Q51"/>
  <c r="N51"/>
  <c r="K51"/>
  <c r="H51"/>
  <c r="Q50"/>
  <c r="N50"/>
  <c r="K50"/>
  <c r="H50"/>
  <c r="Q49"/>
  <c r="N49"/>
  <c r="K49"/>
  <c r="H49"/>
  <c r="Q48"/>
  <c r="N48"/>
  <c r="K48"/>
  <c r="H48"/>
  <c r="P47"/>
  <c r="M47"/>
  <c r="Q47" s="1"/>
  <c r="J47"/>
  <c r="G47"/>
  <c r="K47" s="1"/>
  <c r="D47"/>
  <c r="Q46"/>
  <c r="N46"/>
  <c r="K46"/>
  <c r="H46"/>
  <c r="Q45"/>
  <c r="N45"/>
  <c r="K45"/>
  <c r="H45"/>
  <c r="Q44"/>
  <c r="N44"/>
  <c r="K44"/>
  <c r="H44"/>
  <c r="Q43"/>
  <c r="N43"/>
  <c r="K43"/>
  <c r="H43"/>
  <c r="Q42"/>
  <c r="N42"/>
  <c r="K42"/>
  <c r="H42"/>
  <c r="P41"/>
  <c r="Q41" s="1"/>
  <c r="N41"/>
  <c r="M41"/>
  <c r="M39" s="1"/>
  <c r="N39" s="1"/>
  <c r="J41"/>
  <c r="K41" s="1"/>
  <c r="H41"/>
  <c r="G41"/>
  <c r="G39" s="1"/>
  <c r="D41"/>
  <c r="P39"/>
  <c r="P10" s="1"/>
  <c r="J39"/>
  <c r="Q38"/>
  <c r="N38"/>
  <c r="K38"/>
  <c r="H38"/>
  <c r="Q37"/>
  <c r="N37"/>
  <c r="K37"/>
  <c r="H37"/>
  <c r="Q36"/>
  <c r="N36"/>
  <c r="K36"/>
  <c r="H36"/>
  <c r="Q35"/>
  <c r="N35"/>
  <c r="K35"/>
  <c r="H35"/>
  <c r="Q34"/>
  <c r="N34"/>
  <c r="K34"/>
  <c r="H34"/>
  <c r="Q33"/>
  <c r="P33"/>
  <c r="M33"/>
  <c r="N33" s="1"/>
  <c r="K33"/>
  <c r="J33"/>
  <c r="G33"/>
  <c r="H33" s="1"/>
  <c r="D33"/>
  <c r="Q32"/>
  <c r="N32"/>
  <c r="K32"/>
  <c r="H32"/>
  <c r="Q31"/>
  <c r="N31"/>
  <c r="K31"/>
  <c r="H31"/>
  <c r="Q30"/>
  <c r="N30"/>
  <c r="K30"/>
  <c r="H30"/>
  <c r="Q29"/>
  <c r="N29"/>
  <c r="K29"/>
  <c r="H29"/>
  <c r="Q28"/>
  <c r="N28"/>
  <c r="K28"/>
  <c r="H28"/>
  <c r="Q27"/>
  <c r="N27"/>
  <c r="K27"/>
  <c r="H27"/>
  <c r="Q26"/>
  <c r="N26"/>
  <c r="K26"/>
  <c r="H26"/>
  <c r="Q25"/>
  <c r="N25"/>
  <c r="K25"/>
  <c r="H25"/>
  <c r="Q24"/>
  <c r="N24"/>
  <c r="K24"/>
  <c r="H24"/>
  <c r="Q23"/>
  <c r="N23"/>
  <c r="K23"/>
  <c r="H23"/>
  <c r="Q22"/>
  <c r="N22"/>
  <c r="K22"/>
  <c r="H22"/>
  <c r="Q21"/>
  <c r="N21"/>
  <c r="K21"/>
  <c r="H21"/>
  <c r="Q20"/>
  <c r="N20"/>
  <c r="K20"/>
  <c r="H20"/>
  <c r="P19"/>
  <c r="M19"/>
  <c r="Q19" s="1"/>
  <c r="J19"/>
  <c r="K19" s="1"/>
  <c r="G19"/>
  <c r="H19" s="1"/>
  <c r="D19"/>
  <c r="Q18"/>
  <c r="N18"/>
  <c r="K18"/>
  <c r="H18"/>
  <c r="Q17"/>
  <c r="N17"/>
  <c r="K17"/>
  <c r="H17"/>
  <c r="Q16"/>
  <c r="N16"/>
  <c r="K16"/>
  <c r="H16"/>
  <c r="P15"/>
  <c r="N15"/>
  <c r="M15"/>
  <c r="Q15" s="1"/>
  <c r="J15"/>
  <c r="H15"/>
  <c r="G15"/>
  <c r="K15" s="1"/>
  <c r="D15"/>
  <c r="Q14"/>
  <c r="N14"/>
  <c r="K14"/>
  <c r="H14"/>
  <c r="J13"/>
  <c r="G13"/>
  <c r="H13" s="1"/>
  <c r="D13"/>
  <c r="Q12"/>
  <c r="M12"/>
  <c r="N12" s="1"/>
  <c r="J12"/>
  <c r="K12" s="1"/>
  <c r="G12"/>
  <c r="H12" s="1"/>
  <c r="D12"/>
  <c r="Q11"/>
  <c r="N11"/>
  <c r="K11"/>
  <c r="H11"/>
  <c r="K10"/>
  <c r="H10"/>
  <c r="I11" i="5" l="1"/>
  <c r="J11" s="1"/>
  <c r="E8"/>
  <c r="G209"/>
  <c r="G37"/>
  <c r="H37" s="1"/>
  <c r="M37"/>
  <c r="C209"/>
  <c r="C37"/>
  <c r="E209"/>
  <c r="K13" i="4"/>
  <c r="E37" i="5"/>
  <c r="K39" i="4"/>
  <c r="H211"/>
  <c r="P13"/>
  <c r="N211"/>
  <c r="M10"/>
  <c r="N19"/>
  <c r="D39"/>
  <c r="H39" s="1"/>
  <c r="Q39"/>
  <c r="H47"/>
  <c r="N47"/>
  <c r="K54"/>
  <c r="H58"/>
  <c r="N58"/>
  <c r="K63"/>
  <c r="H68"/>
  <c r="N68"/>
  <c r="K72"/>
  <c r="H78"/>
  <c r="N78"/>
  <c r="K84"/>
  <c r="H93"/>
  <c r="N93"/>
  <c r="K107"/>
  <c r="K218"/>
  <c r="Q218"/>
  <c r="P107" i="1"/>
  <c r="M107"/>
  <c r="J107"/>
  <c r="G107"/>
  <c r="D107"/>
  <c r="D19"/>
  <c r="Q11"/>
  <c r="Q12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50"/>
  <c r="Q151"/>
  <c r="Q152"/>
  <c r="Q153"/>
  <c r="Q154"/>
  <c r="Q155"/>
  <c r="Q156"/>
  <c r="Q157"/>
  <c r="Q158"/>
  <c r="Q159"/>
  <c r="Q160"/>
  <c r="Q161"/>
  <c r="Q162"/>
  <c r="Q163"/>
  <c r="Q164"/>
  <c r="Q165"/>
  <c r="Q166"/>
  <c r="Q167"/>
  <c r="Q168"/>
  <c r="Q169"/>
  <c r="Q170"/>
  <c r="Q171"/>
  <c r="Q172"/>
  <c r="Q173"/>
  <c r="Q174"/>
  <c r="Q175"/>
  <c r="Q176"/>
  <c r="Q177"/>
  <c r="Q178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Q203"/>
  <c r="Q204"/>
  <c r="Q205"/>
  <c r="Q206"/>
  <c r="Q207"/>
  <c r="Q208"/>
  <c r="Q209"/>
  <c r="Q210"/>
  <c r="Q211"/>
  <c r="Q212"/>
  <c r="Q213"/>
  <c r="Q214"/>
  <c r="Q215"/>
  <c r="Q216"/>
  <c r="Q217"/>
  <c r="Q218"/>
  <c r="Q219"/>
  <c r="Q220"/>
  <c r="Q221"/>
  <c r="Q222"/>
  <c r="Q223"/>
  <c r="Q224"/>
  <c r="Q225"/>
  <c r="Q226"/>
  <c r="Q227"/>
  <c r="Q228"/>
  <c r="Q229"/>
  <c r="Q230"/>
  <c r="Q231"/>
  <c r="Q232"/>
  <c r="Q233"/>
  <c r="Q234"/>
  <c r="Q235"/>
  <c r="Q236"/>
  <c r="Q237"/>
  <c r="Q238"/>
  <c r="N11"/>
  <c r="N12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K11"/>
  <c r="K12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H11"/>
  <c r="H12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K10"/>
  <c r="H10"/>
  <c r="N37" i="5" l="1"/>
  <c r="M8"/>
  <c r="G8"/>
  <c r="G11" s="1"/>
  <c r="H11" s="1"/>
  <c r="C8"/>
  <c r="Q13" i="4"/>
  <c r="M13"/>
  <c r="N13" s="1"/>
  <c r="N10"/>
  <c r="Q10"/>
  <c r="N107" i="1"/>
  <c r="M11" i="5" l="1"/>
  <c r="N11" s="1"/>
  <c r="N8"/>
  <c r="C11"/>
  <c r="H8"/>
  <c r="E11"/>
  <c r="P225" i="1"/>
  <c r="M225"/>
  <c r="J225"/>
  <c r="G225"/>
  <c r="D225"/>
  <c r="P33"/>
  <c r="M33"/>
  <c r="J33"/>
  <c r="G33"/>
  <c r="D33"/>
  <c r="P171"/>
  <c r="M171"/>
  <c r="J171"/>
  <c r="G171"/>
  <c r="D171"/>
  <c r="P15" l="1"/>
  <c r="M15"/>
  <c r="J15"/>
  <c r="G15"/>
  <c r="D15"/>
  <c r="P104"/>
  <c r="M104"/>
  <c r="J104"/>
  <c r="G104"/>
  <c r="D104"/>
  <c r="P102"/>
  <c r="M102"/>
  <c r="J102"/>
  <c r="G102"/>
  <c r="D102"/>
  <c r="P100"/>
  <c r="M100"/>
  <c r="J100"/>
  <c r="G100"/>
  <c r="D100"/>
  <c r="P98"/>
  <c r="M98"/>
  <c r="J98"/>
  <c r="G98"/>
  <c r="D98"/>
  <c r="P96"/>
  <c r="M96"/>
  <c r="J96"/>
  <c r="G96"/>
  <c r="D96"/>
  <c r="P93"/>
  <c r="M93"/>
  <c r="J93"/>
  <c r="G93"/>
  <c r="D93"/>
  <c r="P87"/>
  <c r="M87"/>
  <c r="J87"/>
  <c r="G87"/>
  <c r="D87"/>
  <c r="P84"/>
  <c r="M84"/>
  <c r="J84"/>
  <c r="G84"/>
  <c r="D84"/>
  <c r="P81"/>
  <c r="M81"/>
  <c r="J81"/>
  <c r="G81"/>
  <c r="D81"/>
  <c r="P78"/>
  <c r="M78"/>
  <c r="J78"/>
  <c r="G78"/>
  <c r="D78"/>
  <c r="P75"/>
  <c r="M75"/>
  <c r="J75"/>
  <c r="G75"/>
  <c r="D75"/>
  <c r="P72"/>
  <c r="M72"/>
  <c r="J72"/>
  <c r="G72"/>
  <c r="D72"/>
  <c r="P70"/>
  <c r="M70"/>
  <c r="J70"/>
  <c r="G70"/>
  <c r="D70"/>
  <c r="P68"/>
  <c r="M68"/>
  <c r="J68"/>
  <c r="G68"/>
  <c r="D68"/>
  <c r="P66"/>
  <c r="M66"/>
  <c r="J66"/>
  <c r="G66"/>
  <c r="D66"/>
  <c r="P63"/>
  <c r="M63"/>
  <c r="J63"/>
  <c r="G63"/>
  <c r="D63"/>
  <c r="P60"/>
  <c r="M60"/>
  <c r="J60"/>
  <c r="G60"/>
  <c r="D60"/>
  <c r="P58"/>
  <c r="M58"/>
  <c r="J58"/>
  <c r="G58"/>
  <c r="D58"/>
  <c r="P56"/>
  <c r="M56"/>
  <c r="J56"/>
  <c r="G56"/>
  <c r="D56"/>
  <c r="P54"/>
  <c r="M54"/>
  <c r="J54"/>
  <c r="G54"/>
  <c r="D54"/>
  <c r="P52"/>
  <c r="M52"/>
  <c r="J52"/>
  <c r="G52"/>
  <c r="D52"/>
  <c r="P47"/>
  <c r="M47"/>
  <c r="J47"/>
  <c r="G47"/>
  <c r="D47"/>
  <c r="P41"/>
  <c r="M41"/>
  <c r="J41"/>
  <c r="G41"/>
  <c r="D41"/>
  <c r="J12"/>
  <c r="M12"/>
  <c r="G12"/>
  <c r="D12"/>
  <c r="G232"/>
  <c r="J232"/>
  <c r="M232"/>
  <c r="P232"/>
  <c r="D232"/>
  <c r="G218"/>
  <c r="J218"/>
  <c r="M218"/>
  <c r="P218"/>
  <c r="G212"/>
  <c r="G211" s="1"/>
  <c r="J212"/>
  <c r="J211" s="1"/>
  <c r="M212"/>
  <c r="M211" s="1"/>
  <c r="P212"/>
  <c r="P211" s="1"/>
  <c r="D218"/>
  <c r="D212"/>
  <c r="G195"/>
  <c r="J195"/>
  <c r="M195"/>
  <c r="P195"/>
  <c r="D195"/>
  <c r="G177"/>
  <c r="J177"/>
  <c r="M177"/>
  <c r="P177"/>
  <c r="D177"/>
  <c r="G168"/>
  <c r="J168"/>
  <c r="M168"/>
  <c r="P168"/>
  <c r="D168"/>
  <c r="G165"/>
  <c r="J165"/>
  <c r="M165"/>
  <c r="P165"/>
  <c r="D165"/>
  <c r="G162"/>
  <c r="J162"/>
  <c r="M162"/>
  <c r="P162"/>
  <c r="D162"/>
  <c r="G159"/>
  <c r="J159"/>
  <c r="M159"/>
  <c r="P159"/>
  <c r="D159"/>
  <c r="G155"/>
  <c r="J155"/>
  <c r="M155"/>
  <c r="P155"/>
  <c r="D155"/>
  <c r="G151"/>
  <c r="J151"/>
  <c r="M151"/>
  <c r="P151"/>
  <c r="D151"/>
  <c r="G138"/>
  <c r="J138"/>
  <c r="M138"/>
  <c r="P138"/>
  <c r="D138"/>
  <c r="G131"/>
  <c r="J131"/>
  <c r="M131"/>
  <c r="P131"/>
  <c r="D131"/>
  <c r="G124"/>
  <c r="J124"/>
  <c r="M124"/>
  <c r="P124"/>
  <c r="D124"/>
  <c r="G116"/>
  <c r="J116"/>
  <c r="M116"/>
  <c r="P116"/>
  <c r="D116"/>
  <c r="G19"/>
  <c r="J19"/>
  <c r="M19"/>
  <c r="M10" s="1"/>
  <c r="P19"/>
  <c r="P10" s="1"/>
  <c r="Q10" l="1"/>
  <c r="N10"/>
  <c r="G39"/>
  <c r="G13" s="1"/>
  <c r="M39"/>
  <c r="M13" s="1"/>
  <c r="J39"/>
  <c r="P39"/>
  <c r="P13" s="1"/>
  <c r="D39"/>
  <c r="D211"/>
  <c r="Q13" l="1"/>
  <c r="J13"/>
  <c r="K13" s="1"/>
  <c r="N13" l="1"/>
  <c r="D13"/>
  <c r="H13" s="1"/>
</calcChain>
</file>

<file path=xl/sharedStrings.xml><?xml version="1.0" encoding="utf-8"?>
<sst xmlns="http://schemas.openxmlformats.org/spreadsheetml/2006/main" count="588" uniqueCount="203">
  <si>
    <t xml:space="preserve">  А.</t>
  </si>
  <si>
    <t>Б.</t>
  </si>
  <si>
    <t>Кроме того:</t>
  </si>
  <si>
    <t xml:space="preserve">  </t>
  </si>
  <si>
    <t>Инд. деф-лятор</t>
  </si>
  <si>
    <t>%</t>
  </si>
  <si>
    <t>Объем тыс.</t>
  </si>
  <si>
    <t xml:space="preserve">руб. </t>
  </si>
  <si>
    <t>Индекс физич.</t>
  </si>
  <si>
    <t>объема, %</t>
  </si>
  <si>
    <t>%.</t>
  </si>
  <si>
    <t xml:space="preserve">объема, % </t>
  </si>
  <si>
    <t>в том числе:</t>
  </si>
  <si>
    <t xml:space="preserve">Прогноз объемов инвестиций в основной капитал </t>
  </si>
  <si>
    <t xml:space="preserve">Наименование показателя </t>
  </si>
  <si>
    <t>Торговля оптовая и розничная; ремонт автотранспортных средств, мотоциклов</t>
  </si>
  <si>
    <t xml:space="preserve">Транспортировка и хранение </t>
  </si>
  <si>
    <t xml:space="preserve">Деятельность в области информации и связи </t>
  </si>
  <si>
    <t xml:space="preserve">Деятельность финансовая и страховая </t>
  </si>
  <si>
    <t xml:space="preserve">2021 год (прогноз) </t>
  </si>
  <si>
    <t>объем инвестиций в основной капитал (за исключением бюджетных средств)</t>
  </si>
  <si>
    <t>1.2.</t>
  </si>
  <si>
    <t>в том числе всего по отрасли за исключением бюджетных средств</t>
  </si>
  <si>
    <t>2.1.</t>
  </si>
  <si>
    <t>3.2.</t>
  </si>
  <si>
    <t xml:space="preserve">в том числе </t>
  </si>
  <si>
    <r>
      <t xml:space="preserve">Объем инвестиций в основной капитал за счет всех источников финансирования по району (городу) </t>
    </r>
    <r>
      <rPr>
        <sz val="11"/>
        <color theme="1"/>
        <rFont val="Times New Roman"/>
        <family val="1"/>
        <charset val="204"/>
      </rPr>
      <t xml:space="preserve">(по крупным и средним организациям) (1+2+3+4+5+6+7+8+9+10+11+12): </t>
    </r>
  </si>
  <si>
    <r>
      <t xml:space="preserve"> </t>
    </r>
    <r>
      <rPr>
        <i/>
        <sz val="11"/>
        <color theme="1"/>
        <rFont val="Times New Roman"/>
        <family val="1"/>
        <charset val="204"/>
      </rPr>
      <t xml:space="preserve">- </t>
    </r>
    <r>
      <rPr>
        <b/>
        <i/>
        <sz val="11"/>
        <color theme="1"/>
        <rFont val="Times New Roman"/>
        <family val="1"/>
        <charset val="204"/>
      </rPr>
      <t>объем инвестиций по малым организациям (расшифровать организации с объемами инвестиций);</t>
    </r>
  </si>
  <si>
    <t>3.3.</t>
  </si>
  <si>
    <t>3.5.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</si>
  <si>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</si>
  <si>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Производство бумаги и бумажных изделий </t>
  </si>
  <si>
    <t>Деятельность полиграфическая и копирование носителей  информации</t>
  </si>
  <si>
    <t xml:space="preserve">Производство кожи и изделий из кожи </t>
  </si>
  <si>
    <t xml:space="preserve">Производство одежды </t>
  </si>
  <si>
    <t xml:space="preserve">Производство текстильных изделий </t>
  </si>
  <si>
    <t xml:space="preserve">Производство табачных изделий </t>
  </si>
  <si>
    <t>Производство напитков</t>
  </si>
  <si>
    <t xml:space="preserve">Производство пищевых продуктов </t>
  </si>
  <si>
    <r>
      <t>Обрабатывающие производства – всего (</t>
    </r>
    <r>
      <rPr>
        <sz val="11"/>
        <color theme="1"/>
        <rFont val="Times New Roman"/>
        <family val="1"/>
        <charset val="204"/>
      </rPr>
      <t>расшифровать по объектам</t>
    </r>
    <r>
      <rPr>
        <b/>
        <sz val="11"/>
        <color theme="1"/>
        <rFont val="Times New Roman"/>
        <family val="1"/>
        <charset val="204"/>
      </rPr>
      <t>)</t>
    </r>
  </si>
  <si>
    <t>Добыча полезных ископаемых</t>
  </si>
  <si>
    <t>Сельское хозяйство, охота и лесное хозяйство (расшифровать по объектам, инвест.проектам и т.д.)</t>
  </si>
  <si>
    <t>Производства кокса и нефтепродуктов</t>
  </si>
  <si>
    <t>Производство химических веществ  и химических продуктов</t>
  </si>
  <si>
    <t xml:space="preserve">Производство лекарственных средств и материалов, применяемых в медицинских целях </t>
  </si>
  <si>
    <t>Производство резиновых и пластмассовых изделий</t>
  </si>
  <si>
    <t>Производство прочей неметаллической минеральной продукции</t>
  </si>
  <si>
    <t xml:space="preserve">Производство  компьютеров, электронных и оптическиз изделий </t>
  </si>
  <si>
    <t xml:space="preserve">Производство электрического оборудования </t>
  </si>
  <si>
    <t xml:space="preserve">Произвощдство машин и оборудования, не включенных в другие группировки </t>
  </si>
  <si>
    <t xml:space="preserve">Производство автотранспортных средств, прицепов и полуприцепов </t>
  </si>
  <si>
    <t xml:space="preserve">Производство прочих транспортных средств и оборудования </t>
  </si>
  <si>
    <t xml:space="preserve">Производство мебели </t>
  </si>
  <si>
    <t xml:space="preserve">Производство прочих готовых изделий </t>
  </si>
  <si>
    <t xml:space="preserve">Ремонт и монтаж шин и оборудования </t>
  </si>
  <si>
    <r>
      <t xml:space="preserve">Обеспечение электрической энергией,  газом и  паром, конденционирование воздуха  </t>
    </r>
    <r>
      <rPr>
        <i/>
        <sz val="11"/>
        <color theme="1"/>
        <rFont val="Times New Roman"/>
        <family val="1"/>
        <charset val="204"/>
      </rPr>
      <t>расшифровать по объектам</t>
    </r>
  </si>
  <si>
    <t>4.1.</t>
  </si>
  <si>
    <r>
      <t>Водоснабжение; водоотведение, организация сбора и утилизации отходов, деятельность по ликвидации загрязнений  (</t>
    </r>
    <r>
      <rPr>
        <sz val="11"/>
        <color theme="1"/>
        <rFont val="Times New Roman"/>
        <family val="1"/>
        <charset val="204"/>
      </rPr>
      <t>расшифровать по объектам)</t>
    </r>
  </si>
  <si>
    <t xml:space="preserve">6.1. </t>
  </si>
  <si>
    <r>
      <t xml:space="preserve">Строительсво (строительсво зданий, строительсво инженерных сооружений, работы строительные специализированные) </t>
    </r>
    <r>
      <rPr>
        <sz val="11"/>
        <color theme="1"/>
        <rFont val="Times New Roman"/>
        <family val="1"/>
        <charset val="204"/>
      </rPr>
      <t>расшифровать по объектам</t>
    </r>
  </si>
  <si>
    <t xml:space="preserve">7.1. </t>
  </si>
  <si>
    <t>6.</t>
  </si>
  <si>
    <t xml:space="preserve">7. </t>
  </si>
  <si>
    <t xml:space="preserve">8.1. </t>
  </si>
  <si>
    <t>9.</t>
  </si>
  <si>
    <t xml:space="preserve">Деятельность гостиниц и предприятий общественного питания </t>
  </si>
  <si>
    <t xml:space="preserve">9.1. </t>
  </si>
  <si>
    <t xml:space="preserve">10. </t>
  </si>
  <si>
    <t xml:space="preserve">10.1. </t>
  </si>
  <si>
    <t>11.</t>
  </si>
  <si>
    <t>11. 1.</t>
  </si>
  <si>
    <t>12.</t>
  </si>
  <si>
    <t>12.1.</t>
  </si>
  <si>
    <t xml:space="preserve">13. </t>
  </si>
  <si>
    <t xml:space="preserve">Деятельность профессинальная, научная и техническая </t>
  </si>
  <si>
    <t xml:space="preserve">13.1. </t>
  </si>
  <si>
    <t>14.</t>
  </si>
  <si>
    <t xml:space="preserve">Деятельность административная и сопутсвующие дополнительные услуги </t>
  </si>
  <si>
    <t xml:space="preserve">14.1. </t>
  </si>
  <si>
    <t>15.</t>
  </si>
  <si>
    <t>15.1.</t>
  </si>
  <si>
    <t>16.</t>
  </si>
  <si>
    <t xml:space="preserve">Образование </t>
  </si>
  <si>
    <t xml:space="preserve">16.1. </t>
  </si>
  <si>
    <t>17.</t>
  </si>
  <si>
    <t>Деятельность в области здравоохранения и социальных услуг</t>
  </si>
  <si>
    <t xml:space="preserve">17.1. </t>
  </si>
  <si>
    <t>18.</t>
  </si>
  <si>
    <t xml:space="preserve">Деятельность в области культуры, спорта, организации досуга и развлечений </t>
  </si>
  <si>
    <t xml:space="preserve">деятельность библиотек, архивов, музеев и прочих объектов культуры </t>
  </si>
  <si>
    <t xml:space="preserve">деятельность в области спорта деятельности и развлечений </t>
  </si>
  <si>
    <t xml:space="preserve">18.1. </t>
  </si>
  <si>
    <t>19.</t>
  </si>
  <si>
    <r>
      <rPr>
        <b/>
        <sz val="11"/>
        <color theme="1"/>
        <rFont val="Times New Roman"/>
        <family val="1"/>
        <charset val="204"/>
      </rPr>
      <t xml:space="preserve">Предоставление прочих видов услуг </t>
    </r>
    <r>
      <rPr>
        <b/>
        <i/>
        <sz val="11"/>
        <color theme="1"/>
        <rFont val="Times New Roman"/>
        <family val="1"/>
        <charset val="204"/>
      </rPr>
      <t xml:space="preserve"> (деятельность общественных организаций, ремонт компьютеров, предметов личного потребления и хозяйственно-бытового назначения, деятельность по предоставления прочих персональных услуг) </t>
    </r>
  </si>
  <si>
    <t xml:space="preserve">19.1. </t>
  </si>
  <si>
    <t>1.</t>
  </si>
  <si>
    <t>2.</t>
  </si>
  <si>
    <t>3.</t>
  </si>
  <si>
    <t>3.1.</t>
  </si>
  <si>
    <t>3.4.</t>
  </si>
  <si>
    <t xml:space="preserve">ВНИМАНИЕ:                                                                                                 Изменять таблицу нельзя!                                                                  Если не хватает срок, то  по одной строке отражаем несколько организаций.                                                                                                                Для вывода на печать пустые строки рекомендуем  скрыть. </t>
  </si>
  <si>
    <t>3.6.</t>
  </si>
  <si>
    <t>3.7.</t>
  </si>
  <si>
    <t xml:space="preserve">3.8. </t>
  </si>
  <si>
    <t xml:space="preserve">3.9. </t>
  </si>
  <si>
    <t>3.10.</t>
  </si>
  <si>
    <t xml:space="preserve">3.11. </t>
  </si>
  <si>
    <t xml:space="preserve">3.12. </t>
  </si>
  <si>
    <t>3.13.</t>
  </si>
  <si>
    <t>3.14.</t>
  </si>
  <si>
    <t>3.15.</t>
  </si>
  <si>
    <t>3.16.</t>
  </si>
  <si>
    <t xml:space="preserve">3.17. </t>
  </si>
  <si>
    <t xml:space="preserve">3.18. </t>
  </si>
  <si>
    <t xml:space="preserve">3.19. </t>
  </si>
  <si>
    <t>3.20.</t>
  </si>
  <si>
    <t xml:space="preserve">3.21. </t>
  </si>
  <si>
    <t xml:space="preserve">3.22. </t>
  </si>
  <si>
    <t xml:space="preserve">3.23. </t>
  </si>
  <si>
    <t xml:space="preserve">3.24. </t>
  </si>
  <si>
    <t>5.</t>
  </si>
  <si>
    <t>5.1.</t>
  </si>
  <si>
    <t>8.</t>
  </si>
  <si>
    <t xml:space="preserve">2022 год (прогноз) </t>
  </si>
  <si>
    <t>БЮДЖЕТНЫЕ СРЕДСТВА, в том числе:</t>
  </si>
  <si>
    <t xml:space="preserve">   бюджет субъекта РФ</t>
  </si>
  <si>
    <t xml:space="preserve">   местный бюджет </t>
  </si>
  <si>
    <r>
      <t xml:space="preserve">   </t>
    </r>
    <r>
      <rPr>
        <b/>
        <sz val="14"/>
        <color theme="1"/>
        <rFont val="Times New Roman"/>
        <family val="1"/>
        <charset val="204"/>
      </rPr>
      <t xml:space="preserve">федеральный бюджет </t>
    </r>
  </si>
  <si>
    <t>4.</t>
  </si>
  <si>
    <t>Производство металлургическое</t>
  </si>
  <si>
    <t>Производство готовых металлических изделий, кроме машин и оборудования</t>
  </si>
  <si>
    <t xml:space="preserve">Деятельность по операциям с недвижимым имуществом </t>
  </si>
  <si>
    <t>Государственное управление и обеспечение военной безопасности; социальное обеспечение</t>
  </si>
  <si>
    <t>2019 год (отчет)</t>
  </si>
  <si>
    <t xml:space="preserve">2020 год (оценка) </t>
  </si>
  <si>
    <t xml:space="preserve">2023 год (прогноз) </t>
  </si>
  <si>
    <t>на  2021-2023 годы по _____________________району (городу)</t>
  </si>
  <si>
    <t>Объем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</t>
  </si>
  <si>
    <t xml:space="preserve">Объем инвестиций инфраструктурных монополий (федеральные проекты) </t>
  </si>
  <si>
    <t xml:space="preserve">ЦЕЛЕВОЙ     вариант </t>
  </si>
  <si>
    <t xml:space="preserve">КОНСЕРВАТИВНЫЙ    вариант </t>
  </si>
  <si>
    <t>Информация об ожидаемых объемах инвестиций в основной капитал по итогам 2020 года и прогнозируемых значениях на 2021 год</t>
  </si>
  <si>
    <t>Объем инвестиций в основной капитал, тыс.руб.</t>
  </si>
  <si>
    <t xml:space="preserve">Индекс физического объема, % </t>
  </si>
  <si>
    <t xml:space="preserve">2020 год </t>
  </si>
  <si>
    <t xml:space="preserve">9 месяцев отчет </t>
  </si>
  <si>
    <t>в том числе объем инвестиций  в основной капитал инфраструктур-ных монополий (федеральные проекты), тыс.руб.</t>
  </si>
  <si>
    <t>Индекс-дефлятор, %</t>
  </si>
  <si>
    <t xml:space="preserve">Планируемые значения при согласовании прогноза в июне 2020 года </t>
  </si>
  <si>
    <t>Ожидаемые значения (оценка)</t>
  </si>
  <si>
    <t>ООО "Маяк " Приобретение сельскохозяйственной техники и перевод нетелей в основное стадо</t>
  </si>
  <si>
    <t>Администрация Большесолдатского района изготовление ПСД на газоснабжение д.Масловка  Любимовского сельсовета</t>
  </si>
  <si>
    <t>АО "Тандер" Приобретени оборудования</t>
  </si>
  <si>
    <t>МКУ "Управление хозяйственного обслуживания" Приобретение машин и  компьютерного оборудования</t>
  </si>
  <si>
    <t>ОБУ "Станция по борьбе с болезнями животных" ; МКУ "Централизованная бухгалтерия  учреждений образования"Приобретение  производственного оборудования</t>
  </si>
  <si>
    <t xml:space="preserve">МКУ ДОД ДШИ Приобретение оборудования </t>
  </si>
  <si>
    <t>Управление образования Приобретение  компьютерной техники, учебников, мебели и прочего оборудования</t>
  </si>
  <si>
    <t xml:space="preserve">Администрация большесолдатского района изготовление ПСД на строительство здания  МКУК "Саморядовская СОШ" </t>
  </si>
  <si>
    <t>ОБУЗ "Большесолдатская ЦРБ" получено безвозмездно автомобиль скорой помощи</t>
  </si>
  <si>
    <t>ОБУЗ "Большесолдатская ЦРБ" приобретение автомобиля скорой помощи</t>
  </si>
  <si>
    <t>ОБУЗ "Большесолдатская ЦРБ" приобретение компактного автомобиля</t>
  </si>
  <si>
    <t>ОБУСО "Комплексный центр социального обслуживания населения"получение безвозмездно легкового автомобиля</t>
  </si>
  <si>
    <t>"Межпоселенческая библиотека",</t>
  </si>
  <si>
    <t>МКУК "Сторожевский ЦСДК" Проект "Народный бюджет" Грант "Лучшее учреждение культуры, находящегося на территории сельских поселений Курской области" : Приобретение оборудования по Федеральной программы "Улучшение материально-технической базы учреждений культуры"приобретение жалюзей,приобретение сценических костюмов</t>
  </si>
  <si>
    <t>МКУК "Нижнегридинский ЦСДК" Приобретение мебели,Приобретение легкового автомобиля "Лада",Приобретение компьютерной техники</t>
  </si>
  <si>
    <t>РДНТ Субсидирование на выполнение областной программы "Укрепление материальной технической базы Домов культуры в населённых пунктах с численностью населения менее 50 тысяч человек":</t>
  </si>
  <si>
    <t>МКУК "Любимовский ЦСДК",  Приобретение  музыкального оборудования МКУК "Саморядовский ЦСДК", Приобретение Приобретение компьютерной техники,автомобиляМКУК "Волоконский ЦСДК,       МКУК "Борщенский ЦСДК",     МКУК "Скороднянский ЦСДК"Приобретение  концертных костюмов,Приобретение котла</t>
  </si>
  <si>
    <t>Отдел по вопросам культуры, молодёжной политики, физкультуры и спорта Приобретение спортинвентаря</t>
  </si>
  <si>
    <t>Администрация Большесолдатского района Строительство ФОКа</t>
  </si>
  <si>
    <t>ОКУ "Центр занятости" Приобретение компьютерного оборудования, мебели и прочего оборудования</t>
  </si>
  <si>
    <t>ООО "Дубрава" Приобретение сельскохозяйственного оборудования</t>
  </si>
  <si>
    <t>ИЖС</t>
  </si>
  <si>
    <t>ПО "Большесолдатское" Приобретение производственного оборудования"</t>
  </si>
  <si>
    <t>Индивидуальные предприниматели,Строительство бара,реконструкция здания.</t>
  </si>
  <si>
    <t xml:space="preserve">Филиал "Большесолдатский свекловод" ООО "Курск-Агро" Приобретение  сельскохозяйственного оборудования ,сооружение </t>
  </si>
  <si>
    <t>Прочие</t>
  </si>
  <si>
    <t xml:space="preserve">по Большесолдатскому району </t>
  </si>
  <si>
    <t>ООО "Молочник " Приобретение сельскохозяйственной техники,жилой дом и перевод нетелей в основное стадо</t>
  </si>
  <si>
    <t>АО "Надежда" приобретение производственного оборудования, перевод свинок в основное стадо</t>
  </si>
  <si>
    <t>Любимовский филиал ООО "Курские элеваторы" приобретение производственного оборудования</t>
  </si>
  <si>
    <t>КФХ  строительство ангара,Приобретение зданий,сельскохозяйственных машин  и сельскохозяйственного оборудования,земля</t>
  </si>
  <si>
    <t>Администрация Большесолдатского района  автомобильная дорога  "Дьяконово-Суджа-граница с Украиной"Любостань-Леоновка-Б.Каменец(разработка документации)</t>
  </si>
  <si>
    <t>Администрация Большесолдатского района Приобретение  компьютерной техники, мебели и прочего оборудования,дорожных знаков,насосов</t>
  </si>
  <si>
    <t>ОБУССОКО Ширковский интернат приобретение оборудования,</t>
  </si>
  <si>
    <t>ОБУСО "Комплексный центр социального обслуживания населения"строительство гаража, ком.техника</t>
  </si>
  <si>
    <t>МКУК "РДНТ</t>
  </si>
  <si>
    <t>МРСК Центр Технологическо,установка на трансформаторных подстанциях щитов учет2020г.технологическое присоединение</t>
  </si>
  <si>
    <t xml:space="preserve">Филиал "Любимовский" ООО "КурскСахарПром" жомосушилка  </t>
  </si>
  <si>
    <t>Администраця  Большесолдатского района.Реконструкция автрмобильной дороги" Дьяконово-Суджа граница с Украиной-Н.Гридино" Исаивский -с. Любостань</t>
  </si>
  <si>
    <t xml:space="preserve">Администрация Большесолдатского района .Разработка проектно-сметной документация Водоснабжение с.Большое Солдатское </t>
  </si>
  <si>
    <t>Администрация Большесолдатского района реконструкция водопроводных сетей с. Волоконск ,строительство водозабора и водопроводной сети в с.Любостань</t>
  </si>
  <si>
    <t xml:space="preserve">Строительство проездов в д. Малый Каменец </t>
  </si>
  <si>
    <t>Управление капитального строительства Курской области строительство ФАПа в с.Саморядово</t>
  </si>
  <si>
    <t>ОБУЗ "Большесолдатская ЦРБ" 2020 г.приобретение медецинского оборудования</t>
  </si>
  <si>
    <t>Дорога Дьяконово-Суджа граница с Украиной "Борщень-Любимовка " проезд д.Косторная</t>
  </si>
  <si>
    <t>Изготовление ПСД схемы организации дорожного движение</t>
  </si>
  <si>
    <t>Реконструкция сьездов</t>
  </si>
  <si>
    <t xml:space="preserve">Отдел  соц.защиты населения </t>
  </si>
  <si>
    <t>Администрация Саморядовского сельсовета Нацпроект "Формирование современной городской среды" Благоустройство дворовой территории в с.Козыревка.д.Саморядово,д.Будище,д.Бюриковка, 2020г.Любимовка с.с.</t>
  </si>
  <si>
    <t>Строительство съездовул.Абессиния М-Каменец</t>
  </si>
  <si>
    <t>Строительство проездов с.Леоновка</t>
  </si>
  <si>
    <t>Изготовление проектосметной документации проездов с.Любостань</t>
  </si>
  <si>
    <t xml:space="preserve">Администрация Любостанского сельсовета  Нацпроект "Формирование современной городской среды" Благоустройство дворовой территории в с.Любостань,2020Сторожевский с.с. Площадка,2021 год Большесолдатский сельсовет площадь </t>
  </si>
</sst>
</file>

<file path=xl/styles.xml><?xml version="1.0" encoding="utf-8"?>
<styleSheet xmlns="http://schemas.openxmlformats.org/spreadsheetml/2006/main">
  <numFmts count="1">
    <numFmt numFmtId="164" formatCode="0.0"/>
  </numFmts>
  <fonts count="35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8"/>
      <color rgb="FF7030A0"/>
      <name val="Times New Roman"/>
      <family val="1"/>
      <charset val="204"/>
    </font>
    <font>
      <sz val="11"/>
      <color rgb="FF7030A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11"/>
      <color rgb="FF0070C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70C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justify" vertical="top" wrapText="1"/>
      <protection locked="0"/>
    </xf>
    <xf numFmtId="0" fontId="9" fillId="3" borderId="1" xfId="0" applyFont="1" applyFill="1" applyBorder="1" applyAlignment="1" applyProtection="1">
      <alignment horizontal="justify" vertical="top" wrapText="1"/>
      <protection locked="0"/>
    </xf>
    <xf numFmtId="0" fontId="0" fillId="3" borderId="1" xfId="0" applyFill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justify" vertical="top" wrapText="1"/>
      <protection locked="0"/>
    </xf>
    <xf numFmtId="0" fontId="10" fillId="0" borderId="1" xfId="0" applyFont="1" applyBorder="1" applyAlignment="1" applyProtection="1">
      <alignment horizontal="justify" vertical="top" wrapText="1"/>
      <protection locked="0"/>
    </xf>
    <xf numFmtId="0" fontId="0" fillId="0" borderId="1" xfId="0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horizontal="center" wrapText="1"/>
      <protection locked="0"/>
    </xf>
    <xf numFmtId="0" fontId="9" fillId="0" borderId="1" xfId="0" applyFont="1" applyBorder="1" applyAlignment="1" applyProtection="1">
      <alignment horizontal="justify" vertical="top" wrapText="1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16" fontId="3" fillId="3" borderId="1" xfId="0" applyNumberFormat="1" applyFont="1" applyFill="1" applyBorder="1" applyAlignment="1" applyProtection="1">
      <alignment horizontal="center" wrapText="1"/>
      <protection locked="0"/>
    </xf>
    <xf numFmtId="0" fontId="9" fillId="3" borderId="1" xfId="0" applyFont="1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3" fillId="2" borderId="1" xfId="0" applyFont="1" applyFill="1" applyBorder="1" applyAlignment="1" applyProtection="1">
      <alignment horizontal="center" wrapText="1"/>
      <protection locked="0"/>
    </xf>
    <xf numFmtId="0" fontId="9" fillId="2" borderId="1" xfId="0" applyFont="1" applyFill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8" fillId="0" borderId="1" xfId="0" applyFont="1" applyBorder="1" applyProtection="1">
      <protection locked="0"/>
    </xf>
    <xf numFmtId="0" fontId="3" fillId="3" borderId="1" xfId="0" applyFont="1" applyFill="1" applyBorder="1" applyAlignment="1" applyProtection="1">
      <alignment horizontal="center" wrapText="1"/>
      <protection locked="0"/>
    </xf>
    <xf numFmtId="16" fontId="3" fillId="2" borderId="1" xfId="0" applyNumberFormat="1" applyFont="1" applyFill="1" applyBorder="1" applyAlignment="1" applyProtection="1">
      <alignment horizontal="center" wrapText="1"/>
      <protection locked="0"/>
    </xf>
    <xf numFmtId="0" fontId="7" fillId="2" borderId="1" xfId="0" applyFont="1" applyFill="1" applyBorder="1" applyAlignment="1" applyProtection="1">
      <alignment horizontal="center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0" fillId="2" borderId="0" xfId="0" applyFill="1" applyAlignment="1" applyProtection="1">
      <alignment horizontal="center"/>
      <protection locked="0"/>
    </xf>
    <xf numFmtId="14" fontId="7" fillId="2" borderId="1" xfId="0" applyNumberFormat="1" applyFont="1" applyFill="1" applyBorder="1" applyAlignment="1" applyProtection="1">
      <alignment horizontal="center" wrapText="1"/>
      <protection locked="0"/>
    </xf>
    <xf numFmtId="16" fontId="7" fillId="3" borderId="1" xfId="0" applyNumberFormat="1" applyFont="1" applyFill="1" applyBorder="1" applyAlignment="1" applyProtection="1">
      <alignment horizontal="center" wrapText="1"/>
      <protection locked="0"/>
    </xf>
    <xf numFmtId="0" fontId="9" fillId="3" borderId="1" xfId="0" applyFont="1" applyFill="1" applyBorder="1" applyAlignment="1" applyProtection="1">
      <alignment horizontal="justify" wrapText="1"/>
      <protection locked="0"/>
    </xf>
    <xf numFmtId="16" fontId="7" fillId="2" borderId="1" xfId="0" applyNumberFormat="1" applyFont="1" applyFill="1" applyBorder="1" applyAlignment="1" applyProtection="1">
      <alignment horizontal="center" wrapText="1"/>
      <protection locked="0"/>
    </xf>
    <xf numFmtId="0" fontId="7" fillId="3" borderId="1" xfId="0" applyFont="1" applyFill="1" applyBorder="1" applyAlignment="1" applyProtection="1">
      <alignment horizontal="center" wrapText="1"/>
      <protection locked="0"/>
    </xf>
    <xf numFmtId="17" fontId="7" fillId="2" borderId="1" xfId="0" applyNumberFormat="1" applyFont="1" applyFill="1" applyBorder="1" applyAlignment="1" applyProtection="1">
      <alignment horizontal="center" wrapText="1"/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0" fontId="11" fillId="2" borderId="1" xfId="0" applyFont="1" applyFill="1" applyBorder="1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 wrapText="1"/>
      <protection locked="0"/>
    </xf>
    <xf numFmtId="164" fontId="0" fillId="3" borderId="1" xfId="0" applyNumberFormat="1" applyFill="1" applyBorder="1" applyAlignment="1" applyProtection="1">
      <alignment horizontal="center" wrapText="1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horizontal="justify" vertical="top" wrapText="1"/>
      <protection locked="0"/>
    </xf>
    <xf numFmtId="0" fontId="9" fillId="0" borderId="1" xfId="0" applyFont="1" applyFill="1" applyBorder="1" applyAlignment="1" applyProtection="1">
      <alignment wrapText="1"/>
      <protection locked="0"/>
    </xf>
    <xf numFmtId="0" fontId="12" fillId="0" borderId="1" xfId="0" applyFont="1" applyFill="1" applyBorder="1" applyAlignment="1" applyProtection="1">
      <alignment horizontal="justify" vertical="top" wrapText="1"/>
      <protection locked="0"/>
    </xf>
    <xf numFmtId="0" fontId="12" fillId="0" borderId="1" xfId="0" applyFont="1" applyFill="1" applyBorder="1" applyAlignment="1" applyProtection="1">
      <alignment wrapText="1"/>
      <protection locked="0"/>
    </xf>
    <xf numFmtId="0" fontId="0" fillId="0" borderId="0" xfId="0" applyFill="1" applyProtection="1">
      <protection locked="0"/>
    </xf>
    <xf numFmtId="16" fontId="7" fillId="0" borderId="1" xfId="0" applyNumberFormat="1" applyFont="1" applyFill="1" applyBorder="1" applyAlignment="1" applyProtection="1">
      <alignment horizontal="center" wrapText="1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center" wrapText="1"/>
      <protection locked="0"/>
    </xf>
    <xf numFmtId="0" fontId="11" fillId="0" borderId="1" xfId="0" applyFont="1" applyFill="1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3" borderId="1" xfId="0" applyFill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wrapText="1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justify" vertical="top" wrapText="1"/>
      <protection locked="0"/>
    </xf>
    <xf numFmtId="0" fontId="0" fillId="2" borderId="1" xfId="0" applyFill="1" applyBorder="1" applyProtection="1">
      <protection locked="0"/>
    </xf>
    <xf numFmtId="0" fontId="9" fillId="2" borderId="1" xfId="0" applyFont="1" applyFill="1" applyBorder="1" applyAlignment="1" applyProtection="1">
      <alignment wrapText="1"/>
      <protection locked="0"/>
    </xf>
    <xf numFmtId="0" fontId="7" fillId="2" borderId="1" xfId="0" applyFont="1" applyFill="1" applyBorder="1" applyAlignment="1" applyProtection="1">
      <alignment horizontal="center" wrapText="1"/>
      <protection locked="0"/>
    </xf>
    <xf numFmtId="0" fontId="13" fillId="0" borderId="1" xfId="0" applyFont="1" applyBorder="1" applyAlignment="1" applyProtection="1">
      <alignment horizontal="justify" vertical="top" wrapText="1"/>
      <protection locked="0"/>
    </xf>
    <xf numFmtId="0" fontId="0" fillId="0" borderId="1" xfId="0" applyBorder="1" applyAlignment="1" applyProtection="1">
      <alignment horizontal="center"/>
      <protection locked="0"/>
    </xf>
    <xf numFmtId="164" fontId="0" fillId="2" borderId="1" xfId="0" applyNumberFormat="1" applyFill="1" applyBorder="1" applyAlignment="1" applyProtection="1">
      <alignment horizontal="center" wrapText="1"/>
      <protection locked="0"/>
    </xf>
    <xf numFmtId="0" fontId="8" fillId="2" borderId="1" xfId="0" applyFont="1" applyFill="1" applyBorder="1" applyAlignment="1" applyProtection="1">
      <alignment wrapText="1"/>
      <protection locked="0"/>
    </xf>
    <xf numFmtId="0" fontId="14" fillId="0" borderId="1" xfId="0" applyFont="1" applyFill="1" applyBorder="1" applyAlignment="1" applyProtection="1">
      <alignment wrapText="1"/>
      <protection locked="0"/>
    </xf>
    <xf numFmtId="0" fontId="15" fillId="0" borderId="1" xfId="0" applyFont="1" applyFill="1" applyBorder="1" applyAlignment="1" applyProtection="1">
      <alignment wrapText="1"/>
      <protection locked="0"/>
    </xf>
    <xf numFmtId="0" fontId="8" fillId="0" borderId="1" xfId="0" applyFont="1" applyFill="1" applyBorder="1" applyAlignment="1" applyProtection="1">
      <alignment wrapText="1"/>
      <protection locked="0"/>
    </xf>
    <xf numFmtId="0" fontId="16" fillId="2" borderId="0" xfId="0" applyFont="1" applyFill="1" applyProtection="1">
      <protection locked="0"/>
    </xf>
    <xf numFmtId="0" fontId="18" fillId="2" borderId="1" xfId="0" applyFont="1" applyFill="1" applyBorder="1" applyAlignment="1" applyProtection="1">
      <alignment horizontal="center" wrapText="1"/>
      <protection locked="0"/>
    </xf>
    <xf numFmtId="0" fontId="19" fillId="2" borderId="1" xfId="0" applyFont="1" applyFill="1" applyBorder="1" applyAlignment="1" applyProtection="1">
      <alignment horizontal="center" wrapText="1"/>
      <protection locked="0"/>
    </xf>
    <xf numFmtId="0" fontId="21" fillId="2" borderId="0" xfId="0" applyFont="1" applyFill="1" applyProtection="1">
      <protection locked="0"/>
    </xf>
    <xf numFmtId="0" fontId="1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20" fillId="0" borderId="1" xfId="0" applyFont="1" applyFill="1" applyBorder="1" applyAlignment="1" applyProtection="1">
      <alignment wrapText="1"/>
      <protection locked="0"/>
    </xf>
    <xf numFmtId="0" fontId="15" fillId="2" borderId="1" xfId="0" applyFont="1" applyFill="1" applyBorder="1" applyAlignment="1" applyProtection="1">
      <alignment wrapText="1"/>
      <protection locked="0"/>
    </xf>
    <xf numFmtId="0" fontId="22" fillId="2" borderId="1" xfId="0" applyFont="1" applyFill="1" applyBorder="1" applyAlignment="1" applyProtection="1">
      <alignment horizontal="center" wrapText="1"/>
      <protection locked="0"/>
    </xf>
    <xf numFmtId="0" fontId="23" fillId="2" borderId="0" xfId="0" applyFont="1" applyFill="1" applyProtection="1">
      <protection locked="0"/>
    </xf>
    <xf numFmtId="0" fontId="0" fillId="2" borderId="0" xfId="0" applyFont="1" applyFill="1" applyProtection="1">
      <protection locked="0"/>
    </xf>
    <xf numFmtId="0" fontId="8" fillId="0" borderId="1" xfId="0" applyFont="1" applyFill="1" applyBorder="1" applyProtection="1">
      <protection locked="0"/>
    </xf>
    <xf numFmtId="0" fontId="8" fillId="0" borderId="1" xfId="0" applyFont="1" applyFill="1" applyBorder="1" applyAlignment="1" applyProtection="1">
      <alignment vertical="justify"/>
      <protection locked="0"/>
    </xf>
    <xf numFmtId="0" fontId="18" fillId="0" borderId="1" xfId="0" applyFont="1" applyFill="1" applyBorder="1" applyAlignment="1" applyProtection="1">
      <alignment horizontal="center" wrapText="1"/>
      <protection locked="0"/>
    </xf>
    <xf numFmtId="0" fontId="24" fillId="0" borderId="1" xfId="0" applyFont="1" applyFill="1" applyBorder="1" applyAlignment="1" applyProtection="1">
      <alignment wrapText="1"/>
      <protection locked="0"/>
    </xf>
    <xf numFmtId="0" fontId="16" fillId="0" borderId="0" xfId="0" applyFont="1" applyFill="1" applyProtection="1">
      <protection locked="0"/>
    </xf>
    <xf numFmtId="0" fontId="25" fillId="0" borderId="1" xfId="0" applyFont="1" applyBorder="1" applyAlignment="1" applyProtection="1">
      <alignment horizontal="justify" vertical="top" wrapText="1"/>
      <protection locked="0"/>
    </xf>
    <xf numFmtId="0" fontId="24" fillId="2" borderId="1" xfId="0" applyFont="1" applyFill="1" applyBorder="1" applyAlignment="1" applyProtection="1">
      <alignment wrapText="1"/>
      <protection locked="0"/>
    </xf>
    <xf numFmtId="0" fontId="26" fillId="0" borderId="0" xfId="0" applyFont="1" applyAlignment="1" applyProtection="1">
      <alignment horizontal="center"/>
      <protection locked="0"/>
    </xf>
    <xf numFmtId="0" fontId="26" fillId="0" borderId="0" xfId="0" applyFont="1" applyProtection="1">
      <protection locked="0"/>
    </xf>
    <xf numFmtId="0" fontId="27" fillId="0" borderId="1" xfId="0" applyFont="1" applyBorder="1" applyAlignment="1" applyProtection="1">
      <alignment horizontal="justify" vertical="top" wrapText="1"/>
      <protection locked="0"/>
    </xf>
    <xf numFmtId="0" fontId="8" fillId="0" borderId="0" xfId="0" applyFont="1" applyAlignment="1" applyProtection="1">
      <alignment vertical="distributed" wrapText="1"/>
      <protection locked="0"/>
    </xf>
    <xf numFmtId="0" fontId="28" fillId="2" borderId="1" xfId="0" applyFont="1" applyFill="1" applyBorder="1" applyAlignment="1" applyProtection="1">
      <alignment horizontal="center" wrapText="1"/>
      <protection locked="0"/>
    </xf>
    <xf numFmtId="0" fontId="20" fillId="0" borderId="1" xfId="0" applyFont="1" applyBorder="1" applyAlignment="1" applyProtection="1">
      <alignment wrapText="1"/>
      <protection locked="0"/>
    </xf>
    <xf numFmtId="0" fontId="29" fillId="2" borderId="1" xfId="0" applyFont="1" applyFill="1" applyBorder="1" applyAlignment="1" applyProtection="1">
      <alignment wrapText="1"/>
      <protection locked="0"/>
    </xf>
    <xf numFmtId="0" fontId="20" fillId="0" borderId="0" xfId="0" applyFont="1" applyFill="1" applyAlignment="1" applyProtection="1">
      <alignment vertical="justify"/>
      <protection locked="0"/>
    </xf>
    <xf numFmtId="0" fontId="20" fillId="2" borderId="1" xfId="0" applyFont="1" applyFill="1" applyBorder="1" applyAlignment="1" applyProtection="1">
      <alignment wrapText="1"/>
      <protection locked="0"/>
    </xf>
    <xf numFmtId="0" fontId="14" fillId="2" borderId="1" xfId="0" applyFont="1" applyFill="1" applyBorder="1" applyAlignment="1" applyProtection="1">
      <alignment wrapText="1"/>
      <protection locked="0"/>
    </xf>
    <xf numFmtId="0" fontId="20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/>
      <protection locked="0"/>
    </xf>
    <xf numFmtId="0" fontId="20" fillId="3" borderId="1" xfId="0" applyFont="1" applyFill="1" applyBorder="1" applyAlignment="1" applyProtection="1">
      <alignment horizontal="center" wrapText="1"/>
      <protection locked="0"/>
    </xf>
    <xf numFmtId="164" fontId="20" fillId="3" borderId="1" xfId="0" applyNumberFormat="1" applyFont="1" applyFill="1" applyBorder="1" applyAlignment="1" applyProtection="1">
      <alignment horizontal="center" wrapText="1"/>
      <protection locked="0"/>
    </xf>
    <xf numFmtId="0" fontId="20" fillId="3" borderId="1" xfId="0" applyFont="1" applyFill="1" applyBorder="1" applyProtection="1">
      <protection locked="0"/>
    </xf>
    <xf numFmtId="0" fontId="20" fillId="0" borderId="1" xfId="0" applyFont="1" applyBorder="1" applyAlignment="1" applyProtection="1">
      <alignment horizontal="center" wrapText="1"/>
      <protection locked="0"/>
    </xf>
    <xf numFmtId="0" fontId="20" fillId="0" borderId="1" xfId="0" applyFont="1" applyBorder="1" applyProtection="1">
      <protection locked="0"/>
    </xf>
    <xf numFmtId="0" fontId="20" fillId="0" borderId="1" xfId="0" applyFont="1" applyBorder="1" applyAlignment="1" applyProtection="1">
      <alignment horizontal="center"/>
      <protection locked="0"/>
    </xf>
    <xf numFmtId="164" fontId="20" fillId="2" borderId="1" xfId="0" applyNumberFormat="1" applyFont="1" applyFill="1" applyBorder="1" applyAlignment="1" applyProtection="1">
      <alignment horizontal="center" wrapText="1"/>
      <protection locked="0"/>
    </xf>
    <xf numFmtId="0" fontId="20" fillId="2" borderId="1" xfId="0" applyFont="1" applyFill="1" applyBorder="1" applyAlignment="1" applyProtection="1">
      <alignment horizontal="center"/>
      <protection locked="0"/>
    </xf>
    <xf numFmtId="164" fontId="20" fillId="2" borderId="1" xfId="0" applyNumberFormat="1" applyFont="1" applyFill="1" applyBorder="1" applyAlignment="1" applyProtection="1">
      <alignment horizontal="center"/>
      <protection locked="0"/>
    </xf>
    <xf numFmtId="0" fontId="20" fillId="2" borderId="1" xfId="0" applyFont="1" applyFill="1" applyBorder="1" applyAlignment="1" applyProtection="1">
      <alignment horizontal="center" wrapText="1"/>
      <protection locked="0"/>
    </xf>
    <xf numFmtId="0" fontId="20" fillId="2" borderId="1" xfId="0" applyFont="1" applyFill="1" applyBorder="1" applyProtection="1">
      <protection locked="0"/>
    </xf>
    <xf numFmtId="164" fontId="8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0" fontId="20" fillId="3" borderId="1" xfId="0" applyFont="1" applyFill="1" applyBorder="1" applyAlignment="1" applyProtection="1">
      <alignment horizontal="center"/>
      <protection locked="0"/>
    </xf>
    <xf numFmtId="164" fontId="20" fillId="3" borderId="1" xfId="0" applyNumberFormat="1" applyFont="1" applyFill="1" applyBorder="1" applyAlignment="1" applyProtection="1">
      <alignment horizontal="center"/>
      <protection locked="0"/>
    </xf>
    <xf numFmtId="0" fontId="8" fillId="2" borderId="0" xfId="0" applyFont="1" applyFill="1" applyProtection="1">
      <protection locked="0"/>
    </xf>
    <xf numFmtId="0" fontId="20" fillId="2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24" fillId="2" borderId="0" xfId="0" applyFont="1" applyFill="1" applyProtection="1">
      <protection locked="0"/>
    </xf>
    <xf numFmtId="0" fontId="31" fillId="2" borderId="0" xfId="0" applyFont="1" applyFill="1" applyProtection="1">
      <protection locked="0"/>
    </xf>
    <xf numFmtId="0" fontId="20" fillId="0" borderId="0" xfId="0" applyFont="1" applyProtection="1">
      <protection locked="0"/>
    </xf>
    <xf numFmtId="0" fontId="20" fillId="0" borderId="1" xfId="0" applyFont="1" applyFill="1" applyBorder="1" applyAlignment="1" applyProtection="1">
      <alignment horizontal="center" wrapText="1"/>
      <protection locked="0"/>
    </xf>
    <xf numFmtId="0" fontId="8" fillId="0" borderId="0" xfId="0" applyFont="1" applyFill="1" applyProtection="1">
      <protection locked="0"/>
    </xf>
    <xf numFmtId="0" fontId="24" fillId="0" borderId="0" xfId="0" applyFont="1" applyFill="1" applyProtection="1">
      <protection locked="0"/>
    </xf>
    <xf numFmtId="0" fontId="32" fillId="0" borderId="0" xfId="0" applyFont="1" applyAlignment="1" applyProtection="1">
      <alignment horizontal="center"/>
      <protection locked="0"/>
    </xf>
    <xf numFmtId="0" fontId="32" fillId="0" borderId="0" xfId="0" applyFont="1" applyProtection="1">
      <protection locked="0"/>
    </xf>
    <xf numFmtId="0" fontId="8" fillId="0" borderId="12" xfId="0" applyFont="1" applyBorder="1" applyProtection="1">
      <protection locked="0"/>
    </xf>
    <xf numFmtId="0" fontId="8" fillId="2" borderId="0" xfId="0" applyFont="1" applyFill="1" applyBorder="1" applyAlignment="1" applyProtection="1">
      <alignment horizontal="center" wrapText="1"/>
      <protection locked="0"/>
    </xf>
    <xf numFmtId="0" fontId="8" fillId="0" borderId="12" xfId="0" applyFont="1" applyBorder="1" applyAlignment="1" applyProtection="1">
      <alignment horizontal="center"/>
      <protection locked="0"/>
    </xf>
    <xf numFmtId="0" fontId="8" fillId="0" borderId="0" xfId="0" applyFont="1" applyBorder="1" applyProtection="1"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32" fillId="0" borderId="13" xfId="0" applyFont="1" applyBorder="1" applyAlignment="1" applyProtection="1">
      <alignment horizontal="center"/>
      <protection locked="0"/>
    </xf>
    <xf numFmtId="0" fontId="33" fillId="0" borderId="0" xfId="0" applyFont="1" applyProtection="1">
      <protection locked="0"/>
    </xf>
    <xf numFmtId="0" fontId="34" fillId="0" borderId="0" xfId="0" applyFont="1" applyAlignment="1" applyProtection="1">
      <alignment horizontal="center"/>
      <protection locked="0"/>
    </xf>
    <xf numFmtId="0" fontId="34" fillId="0" borderId="0" xfId="0" applyFont="1" applyProtection="1">
      <protection locked="0"/>
    </xf>
    <xf numFmtId="0" fontId="34" fillId="0" borderId="0" xfId="0" applyFont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30" fillId="0" borderId="5" xfId="0" applyFont="1" applyBorder="1" applyAlignment="1" applyProtection="1">
      <alignment horizontal="center" vertical="center"/>
      <protection locked="0"/>
    </xf>
    <xf numFmtId="0" fontId="30" fillId="0" borderId="6" xfId="0" applyFont="1" applyBorder="1" applyAlignment="1" applyProtection="1">
      <alignment horizontal="center" vertical="center"/>
      <protection locked="0"/>
    </xf>
    <xf numFmtId="0" fontId="30" fillId="0" borderId="7" xfId="0" applyFont="1" applyBorder="1" applyAlignment="1" applyProtection="1">
      <alignment horizontal="center" vertical="center"/>
      <protection locked="0"/>
    </xf>
    <xf numFmtId="0" fontId="30" fillId="0" borderId="5" xfId="0" applyFont="1" applyBorder="1" applyAlignment="1" applyProtection="1">
      <alignment horizontal="center" vertical="center" wrapText="1"/>
      <protection locked="0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30" fillId="0" borderId="2" xfId="0" applyFont="1" applyBorder="1" applyAlignment="1" applyProtection="1">
      <alignment horizontal="center" vertical="top" wrapText="1"/>
      <protection locked="0"/>
    </xf>
    <xf numFmtId="0" fontId="30" fillId="0" borderId="3" xfId="0" applyFont="1" applyBorder="1" applyAlignment="1" applyProtection="1">
      <alignment horizontal="center" vertical="top" wrapText="1"/>
      <protection locked="0"/>
    </xf>
    <xf numFmtId="0" fontId="7" fillId="0" borderId="1" xfId="0" applyFont="1" applyBorder="1" applyAlignment="1" applyProtection="1">
      <alignment horizontal="center" wrapText="1"/>
      <protection locked="0"/>
    </xf>
    <xf numFmtId="0" fontId="13" fillId="0" borderId="0" xfId="0" applyFont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8" fillId="0" borderId="2" xfId="0" applyFont="1" applyBorder="1" applyAlignment="1" applyProtection="1">
      <alignment horizontal="center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3" xfId="0" applyFont="1" applyBorder="1" applyAlignment="1" applyProtection="1">
      <alignment horizontal="center"/>
      <protection locked="0"/>
    </xf>
    <xf numFmtId="0" fontId="30" fillId="0" borderId="8" xfId="0" applyFont="1" applyBorder="1" applyAlignment="1" applyProtection="1">
      <alignment horizontal="center" vertical="center"/>
      <protection locked="0"/>
    </xf>
    <xf numFmtId="0" fontId="30" fillId="0" borderId="9" xfId="0" applyFont="1" applyBorder="1" applyAlignment="1" applyProtection="1">
      <alignment horizontal="center" vertical="center"/>
      <protection locked="0"/>
    </xf>
    <xf numFmtId="0" fontId="30" fillId="0" borderId="10" xfId="0" applyFont="1" applyBorder="1" applyAlignment="1" applyProtection="1">
      <alignment horizontal="center" vertical="center"/>
      <protection locked="0"/>
    </xf>
    <xf numFmtId="0" fontId="30" fillId="0" borderId="11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47"/>
  <sheetViews>
    <sheetView tabSelected="1" workbookViewId="0">
      <pane xSplit="2" ySplit="7" topLeftCell="C231" activePane="bottomRight" state="frozen"/>
      <selection pane="topRight" activeCell="C1" sqref="C1"/>
      <selection pane="bottomLeft" activeCell="A8" sqref="A8"/>
      <selection pane="bottomRight" activeCell="I239" sqref="I239"/>
    </sheetView>
  </sheetViews>
  <sheetFormatPr defaultRowHeight="15"/>
  <cols>
    <col min="1" max="1" width="5.85546875" style="55" customWidth="1"/>
    <col min="2" max="2" width="36" style="55" customWidth="1"/>
    <col min="3" max="3" width="11.28515625" style="92" customWidth="1"/>
    <col min="4" max="4" width="9.140625" style="93" customWidth="1"/>
    <col min="5" max="5" width="12.28515625" style="92" customWidth="1"/>
    <col min="6" max="6" width="11.5703125" style="93" bestFit="1" customWidth="1"/>
    <col min="7" max="7" width="10.42578125" style="92" customWidth="1"/>
    <col min="8" max="8" width="12.28515625" style="93" customWidth="1"/>
    <col min="9" max="9" width="10.140625" style="93" customWidth="1"/>
    <col min="10" max="10" width="12.140625" style="92" customWidth="1"/>
    <col min="11" max="11" width="15.140625" style="55" customWidth="1"/>
    <col min="12" max="12" width="11.5703125" style="39" customWidth="1"/>
    <col min="13" max="13" width="10.42578125" style="39" customWidth="1"/>
    <col min="14" max="14" width="11.28515625" style="55" customWidth="1"/>
    <col min="15" max="15" width="13.28515625" style="39" customWidth="1"/>
    <col min="16" max="16384" width="9.140625" style="55"/>
  </cols>
  <sheetData>
    <row r="1" spans="1:23" ht="15.75">
      <c r="B1" s="150" t="s">
        <v>141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03"/>
      <c r="P1" s="37"/>
      <c r="Q1" s="37"/>
      <c r="R1" s="37"/>
      <c r="S1" s="37"/>
      <c r="T1" s="37"/>
      <c r="U1" s="37"/>
      <c r="V1" s="37"/>
      <c r="W1" s="37"/>
    </row>
    <row r="2" spans="1:23" ht="15.75">
      <c r="B2" s="150" t="s">
        <v>176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03"/>
      <c r="P2" s="37"/>
      <c r="Q2" s="37"/>
      <c r="R2" s="37"/>
      <c r="S2" s="37"/>
      <c r="T2" s="37"/>
      <c r="U2" s="37"/>
      <c r="V2" s="37"/>
      <c r="W2" s="37"/>
    </row>
    <row r="3" spans="1:23" ht="22.5" customHeight="1"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03"/>
      <c r="P3" s="37"/>
      <c r="Q3" s="37"/>
      <c r="R3" s="37"/>
      <c r="S3" s="37"/>
      <c r="T3" s="37"/>
      <c r="U3" s="37"/>
      <c r="V3" s="37"/>
      <c r="W3" s="37"/>
    </row>
    <row r="4" spans="1:23" ht="15.75" customHeight="1">
      <c r="A4" s="151"/>
      <c r="B4" s="154" t="s">
        <v>14</v>
      </c>
      <c r="C4" s="157" t="s">
        <v>133</v>
      </c>
      <c r="D4" s="158"/>
      <c r="E4" s="142" t="s">
        <v>144</v>
      </c>
      <c r="F4" s="143"/>
      <c r="G4" s="143"/>
      <c r="H4" s="143"/>
      <c r="I4" s="143"/>
      <c r="J4" s="143"/>
      <c r="K4" s="143"/>
      <c r="L4" s="144"/>
      <c r="M4" s="161" t="s">
        <v>19</v>
      </c>
      <c r="N4" s="161"/>
      <c r="O4" s="161"/>
      <c r="P4" s="161"/>
      <c r="Q4" s="37"/>
      <c r="R4" s="37"/>
      <c r="S4" s="37"/>
      <c r="T4" s="37"/>
      <c r="U4" s="37"/>
      <c r="V4" s="37"/>
      <c r="W4" s="37"/>
    </row>
    <row r="5" spans="1:23" ht="39" customHeight="1">
      <c r="A5" s="152"/>
      <c r="B5" s="155"/>
      <c r="C5" s="159"/>
      <c r="D5" s="160"/>
      <c r="E5" s="142" t="s">
        <v>145</v>
      </c>
      <c r="F5" s="144"/>
      <c r="G5" s="145" t="s">
        <v>148</v>
      </c>
      <c r="H5" s="146"/>
      <c r="I5" s="142" t="s">
        <v>149</v>
      </c>
      <c r="J5" s="143"/>
      <c r="K5" s="143"/>
      <c r="L5" s="144"/>
      <c r="M5" s="161"/>
      <c r="N5" s="161"/>
      <c r="O5" s="161"/>
      <c r="P5" s="161"/>
      <c r="Q5" s="37"/>
      <c r="R5" s="37"/>
      <c r="S5" s="37"/>
      <c r="T5" s="37"/>
      <c r="U5" s="37"/>
      <c r="V5" s="37"/>
      <c r="W5" s="37"/>
    </row>
    <row r="6" spans="1:23">
      <c r="A6" s="152"/>
      <c r="B6" s="155"/>
      <c r="C6" s="147" t="s">
        <v>142</v>
      </c>
      <c r="D6" s="147" t="s">
        <v>143</v>
      </c>
      <c r="E6" s="147" t="s">
        <v>142</v>
      </c>
      <c r="F6" s="147" t="s">
        <v>143</v>
      </c>
      <c r="G6" s="147" t="s">
        <v>142</v>
      </c>
      <c r="H6" s="147" t="s">
        <v>143</v>
      </c>
      <c r="I6" s="147" t="s">
        <v>142</v>
      </c>
      <c r="J6" s="147" t="s">
        <v>143</v>
      </c>
      <c r="K6" s="147" t="s">
        <v>146</v>
      </c>
      <c r="L6" s="147" t="s">
        <v>147</v>
      </c>
      <c r="M6" s="147" t="s">
        <v>142</v>
      </c>
      <c r="N6" s="147" t="s">
        <v>143</v>
      </c>
      <c r="O6" s="147" t="s">
        <v>146</v>
      </c>
      <c r="P6" s="147" t="s">
        <v>147</v>
      </c>
      <c r="Q6" s="37"/>
      <c r="R6" s="37"/>
      <c r="S6" s="37"/>
      <c r="T6" s="37"/>
      <c r="U6" s="37"/>
      <c r="V6" s="37"/>
      <c r="W6" s="37"/>
    </row>
    <row r="7" spans="1:23" ht="100.5" customHeight="1">
      <c r="A7" s="153"/>
      <c r="B7" s="156"/>
      <c r="C7" s="148" t="s">
        <v>142</v>
      </c>
      <c r="D7" s="148" t="s">
        <v>143</v>
      </c>
      <c r="E7" s="148" t="s">
        <v>142</v>
      </c>
      <c r="F7" s="148" t="s">
        <v>143</v>
      </c>
      <c r="G7" s="148" t="s">
        <v>142</v>
      </c>
      <c r="H7" s="148" t="s">
        <v>143</v>
      </c>
      <c r="I7" s="148" t="s">
        <v>142</v>
      </c>
      <c r="J7" s="148" t="s">
        <v>143</v>
      </c>
      <c r="K7" s="148"/>
      <c r="L7" s="148"/>
      <c r="M7" s="148" t="s">
        <v>142</v>
      </c>
      <c r="N7" s="148" t="s">
        <v>143</v>
      </c>
      <c r="O7" s="148"/>
      <c r="P7" s="148"/>
      <c r="Q7" s="37"/>
      <c r="R7" s="37"/>
      <c r="S7" s="37"/>
      <c r="T7" s="37"/>
      <c r="U7" s="37"/>
      <c r="V7" s="37"/>
      <c r="W7" s="37"/>
    </row>
    <row r="8" spans="1:23" ht="72" customHeight="1">
      <c r="A8" s="4" t="s">
        <v>0</v>
      </c>
      <c r="B8" s="5" t="s">
        <v>26</v>
      </c>
      <c r="C8" s="104">
        <f t="shared" ref="C8:M8" si="0">C17+C31+C37+C105+C114+C122+C129+C136+C149+C153+C157+C160+C163+C166+C169+C175+C193+C209+C223</f>
        <v>660233</v>
      </c>
      <c r="D8" s="104">
        <v>92.6</v>
      </c>
      <c r="E8" s="104">
        <f>E17+E31+E37+E105+E114+E122+E129+E136+E149+E153+E157+E160+E163+E166+E169+E175+E193+E209+E223</f>
        <v>448790.10399999999</v>
      </c>
      <c r="F8" s="105">
        <f>E8/C8/L8*10000</f>
        <v>65.612455160690416</v>
      </c>
      <c r="G8" s="104">
        <f t="shared" si="0"/>
        <v>922156.10000000009</v>
      </c>
      <c r="H8" s="105">
        <f>G8/C8/L8*10000</f>
        <v>134.81786969707144</v>
      </c>
      <c r="I8" s="104">
        <f t="shared" ref="I8" si="1">I17+I31+I37+I105+I114+I122+I129+I136+I149+I153+I157+I160+I163+I166+I169+I175+I193+I209+I223</f>
        <v>660649.86800000002</v>
      </c>
      <c r="J8" s="105">
        <f>I8/C8/L8*10000</f>
        <v>96.586042015458617</v>
      </c>
      <c r="K8" s="104">
        <v>0</v>
      </c>
      <c r="L8" s="104">
        <v>103.6</v>
      </c>
      <c r="M8" s="104">
        <f t="shared" si="0"/>
        <v>428238.06</v>
      </c>
      <c r="N8" s="105">
        <f>M8/I8/P8*10000</f>
        <v>62.507935306599457</v>
      </c>
      <c r="O8" s="104">
        <v>0</v>
      </c>
      <c r="P8" s="106">
        <v>103.7</v>
      </c>
      <c r="Q8" s="37"/>
      <c r="R8" s="37"/>
      <c r="S8" s="37"/>
      <c r="T8" s="37"/>
      <c r="U8" s="37"/>
      <c r="V8" s="37"/>
      <c r="W8" s="37"/>
    </row>
    <row r="9" spans="1:23" ht="20.25" customHeight="1">
      <c r="A9" s="7"/>
      <c r="B9" s="8" t="s">
        <v>12</v>
      </c>
      <c r="C9" s="107"/>
      <c r="D9" s="108"/>
      <c r="E9" s="109"/>
      <c r="F9" s="110"/>
      <c r="G9" s="111"/>
      <c r="H9" s="110"/>
      <c r="I9" s="112"/>
      <c r="J9" s="110"/>
      <c r="K9" s="110"/>
      <c r="L9" s="113"/>
      <c r="M9" s="111"/>
      <c r="N9" s="110"/>
      <c r="O9" s="111"/>
      <c r="P9" s="114"/>
      <c r="Q9" s="37"/>
      <c r="R9" s="37"/>
      <c r="S9" s="37"/>
      <c r="T9" s="37"/>
      <c r="U9" s="37"/>
      <c r="V9" s="37"/>
      <c r="W9" s="37"/>
    </row>
    <row r="10" spans="1:23" ht="42" customHeight="1">
      <c r="A10" s="7"/>
      <c r="B10" s="61" t="s">
        <v>20</v>
      </c>
      <c r="C10" s="107">
        <f>C30+C36+C104+C113+C121+C128+C135+C148+C152+C156+C159+C162+C165+C168+C174+C192+C208+C222+C228</f>
        <v>572776.60000000009</v>
      </c>
      <c r="D10" s="107">
        <v>95.2</v>
      </c>
      <c r="E10" s="107">
        <f>E30+E36+E104+E113+E121+E128+E135+E148+E152+E156+E159+E162+E165+E168+E174+E192+E208+E222+E228</f>
        <v>341816.34</v>
      </c>
      <c r="F10" s="110">
        <f t="shared" ref="F10:F72" si="2">E10/C10/L10*10000</f>
        <v>57.603357421296906</v>
      </c>
      <c r="G10" s="113">
        <f>G30+G36+G104+G113+G121+G128+G135+G148+G152+G156+G159+G162+G165+G168+G174+G192+G208+G222+G228</f>
        <v>486865</v>
      </c>
      <c r="H10" s="110">
        <f t="shared" ref="H10:H72" si="3">G10/C10/L10*10000</f>
        <v>82.047156115824407</v>
      </c>
      <c r="I10" s="110">
        <f>I30+I36+I104+I113+I121+I128+I135+I148+I152+I156+I159+I162+I165+I168+I174+I192+I208+I222+I228</f>
        <v>409806.04000000004</v>
      </c>
      <c r="J10" s="110">
        <f t="shared" ref="J10" si="4">I10/C10/L10*10000</f>
        <v>69.061074714936964</v>
      </c>
      <c r="K10" s="110">
        <v>0</v>
      </c>
      <c r="L10" s="113">
        <v>103.6</v>
      </c>
      <c r="M10" s="110">
        <f t="shared" ref="M10" si="5">M30+M36+M104+M113+M121+M128+M135+M148+M152+M156+M159+M162+M165+M168+M174+M192+M208+M222+M228</f>
        <v>301600</v>
      </c>
      <c r="N10" s="110">
        <f t="shared" ref="N10" si="6">M10/I10/P10*10000</f>
        <v>70.969905307943577</v>
      </c>
      <c r="O10" s="113">
        <v>0</v>
      </c>
      <c r="P10" s="114">
        <v>103.7</v>
      </c>
      <c r="Q10" s="115"/>
      <c r="R10" s="115"/>
      <c r="S10" s="115"/>
      <c r="T10" s="37"/>
      <c r="U10" s="37"/>
      <c r="V10" s="115"/>
      <c r="W10" s="37"/>
    </row>
    <row r="11" spans="1:23" s="79" customFormat="1" ht="113.25" customHeight="1">
      <c r="A11" s="90"/>
      <c r="B11" s="94" t="s">
        <v>137</v>
      </c>
      <c r="C11" s="107">
        <f>C8-C12-C14</f>
        <v>660133</v>
      </c>
      <c r="D11" s="107">
        <v>92.6</v>
      </c>
      <c r="E11" s="107">
        <f t="shared" ref="E11:M11" si="7">E8-E12-E14</f>
        <v>435799.40399999998</v>
      </c>
      <c r="F11" s="110">
        <f t="shared" si="2"/>
        <v>63.722885443811379</v>
      </c>
      <c r="G11" s="113">
        <f t="shared" si="7"/>
        <v>922156.10000000009</v>
      </c>
      <c r="H11" s="110">
        <f t="shared" si="3"/>
        <v>134.83829253151498</v>
      </c>
      <c r="I11" s="113">
        <f t="shared" ref="I11" si="8">I8-I12-I14</f>
        <v>637844.46799999999</v>
      </c>
      <c r="J11" s="110">
        <f t="shared" ref="J11:J72" si="9">I11/C11/L11*10000</f>
        <v>93.266052207204993</v>
      </c>
      <c r="K11" s="113">
        <v>0</v>
      </c>
      <c r="L11" s="113">
        <v>103.6</v>
      </c>
      <c r="M11" s="113">
        <f t="shared" si="7"/>
        <v>426991.46</v>
      </c>
      <c r="N11" s="110">
        <f t="shared" ref="N11:N72" si="10">M11/I11/P11*10000</f>
        <v>64.554368854106812</v>
      </c>
      <c r="O11" s="113">
        <v>0</v>
      </c>
      <c r="P11" s="114">
        <v>103.7</v>
      </c>
      <c r="Q11" s="116"/>
      <c r="R11" s="116"/>
      <c r="S11" s="116"/>
      <c r="T11" s="116"/>
      <c r="U11" s="116"/>
      <c r="V11" s="116"/>
      <c r="W11" s="116"/>
    </row>
    <row r="12" spans="1:23" ht="47.25" customHeight="1">
      <c r="A12" s="7"/>
      <c r="B12" s="61" t="s">
        <v>138</v>
      </c>
      <c r="C12" s="107"/>
      <c r="D12" s="107"/>
      <c r="E12" s="107"/>
      <c r="F12" s="110"/>
      <c r="G12" s="113"/>
      <c r="H12" s="110"/>
      <c r="I12" s="110"/>
      <c r="J12" s="110"/>
      <c r="K12" s="113"/>
      <c r="L12" s="113"/>
      <c r="M12" s="113"/>
      <c r="N12" s="110"/>
      <c r="O12" s="113"/>
      <c r="P12" s="114"/>
      <c r="Q12" s="37"/>
      <c r="R12" s="37"/>
      <c r="S12" s="37"/>
      <c r="T12" s="37"/>
      <c r="U12" s="37"/>
      <c r="V12" s="37"/>
      <c r="W12" s="37"/>
    </row>
    <row r="13" spans="1:23" ht="27.75" customHeight="1">
      <c r="A13" s="7"/>
      <c r="B13" s="5" t="s">
        <v>124</v>
      </c>
      <c r="C13" s="104">
        <f>C14+C15+C16</f>
        <v>87456.6</v>
      </c>
      <c r="D13" s="106">
        <v>78.2</v>
      </c>
      <c r="E13" s="117">
        <f>E14+E15+E16</f>
        <v>106973.79999999999</v>
      </c>
      <c r="F13" s="105">
        <f t="shared" si="2"/>
        <v>118.06606214575424</v>
      </c>
      <c r="G13" s="117">
        <f>G14+G15+G16</f>
        <v>435291.19999999995</v>
      </c>
      <c r="H13" s="105">
        <f t="shared" si="3"/>
        <v>480.42715011245684</v>
      </c>
      <c r="I13" s="118">
        <f>I14+I15+I16</f>
        <v>250843.9</v>
      </c>
      <c r="J13" s="105">
        <f t="shared" si="9"/>
        <v>276.85425296926314</v>
      </c>
      <c r="K13" s="104">
        <v>0</v>
      </c>
      <c r="L13" s="104">
        <v>103.6</v>
      </c>
      <c r="M13" s="117">
        <f>M14+M15+M16</f>
        <v>126638.04000000001</v>
      </c>
      <c r="N13" s="105">
        <f t="shared" si="10"/>
        <v>48.683509653588672</v>
      </c>
      <c r="O13" s="117">
        <v>0</v>
      </c>
      <c r="P13" s="106">
        <v>103.7</v>
      </c>
      <c r="Q13" s="37"/>
      <c r="R13" s="37"/>
      <c r="S13" s="37"/>
      <c r="T13" s="37"/>
      <c r="U13" s="37"/>
      <c r="V13" s="37"/>
      <c r="W13" s="37"/>
    </row>
    <row r="14" spans="1:23" ht="18.75" customHeight="1">
      <c r="A14" s="7"/>
      <c r="B14" s="46" t="s">
        <v>127</v>
      </c>
      <c r="C14" s="113">
        <v>100</v>
      </c>
      <c r="D14" s="114">
        <v>0.6</v>
      </c>
      <c r="E14" s="111">
        <v>12990.7</v>
      </c>
      <c r="F14" s="110">
        <f t="shared" si="2"/>
        <v>12539.285714285716</v>
      </c>
      <c r="G14" s="111">
        <v>0</v>
      </c>
      <c r="H14" s="110">
        <f t="shared" si="3"/>
        <v>0</v>
      </c>
      <c r="I14" s="112">
        <v>22805.4</v>
      </c>
      <c r="J14" s="110">
        <f t="shared" si="9"/>
        <v>22012.934362934368</v>
      </c>
      <c r="K14" s="113"/>
      <c r="L14" s="113">
        <v>103.6</v>
      </c>
      <c r="M14" s="111">
        <v>1246.5999999999999</v>
      </c>
      <c r="N14" s="110">
        <f t="shared" si="10"/>
        <v>5.2712142928404697</v>
      </c>
      <c r="O14" s="111"/>
      <c r="P14" s="114">
        <v>103.7</v>
      </c>
      <c r="Q14" s="37"/>
      <c r="R14" s="37"/>
      <c r="S14" s="37"/>
      <c r="T14" s="37"/>
      <c r="U14" s="37"/>
      <c r="V14" s="37"/>
      <c r="W14" s="37"/>
    </row>
    <row r="15" spans="1:23" ht="18.75" customHeight="1">
      <c r="A15" s="7"/>
      <c r="B15" s="48" t="s">
        <v>125</v>
      </c>
      <c r="C15" s="113">
        <v>72597</v>
      </c>
      <c r="D15" s="114">
        <v>85.3</v>
      </c>
      <c r="E15" s="111">
        <v>85615.4</v>
      </c>
      <c r="F15" s="110">
        <f t="shared" si="2"/>
        <v>113.83438363892103</v>
      </c>
      <c r="G15" s="111">
        <v>366555.3</v>
      </c>
      <c r="H15" s="110">
        <f t="shared" si="3"/>
        <v>487.37255966893554</v>
      </c>
      <c r="I15" s="112">
        <v>214742.6</v>
      </c>
      <c r="J15" s="110">
        <f t="shared" si="9"/>
        <v>285.52213167279905</v>
      </c>
      <c r="K15" s="113"/>
      <c r="L15" s="113">
        <v>103.6</v>
      </c>
      <c r="M15" s="111">
        <v>122503.6</v>
      </c>
      <c r="N15" s="110">
        <f t="shared" si="10"/>
        <v>55.011297457155905</v>
      </c>
      <c r="O15" s="111"/>
      <c r="P15" s="114">
        <v>103.7</v>
      </c>
      <c r="Q15" s="37"/>
      <c r="R15" s="37"/>
      <c r="S15" s="37"/>
      <c r="T15" s="37"/>
      <c r="U15" s="37"/>
      <c r="V15" s="37"/>
      <c r="W15" s="37"/>
    </row>
    <row r="16" spans="1:23" ht="18" customHeight="1">
      <c r="A16" s="14"/>
      <c r="B16" s="49" t="s">
        <v>126</v>
      </c>
      <c r="C16" s="107">
        <v>14759.6</v>
      </c>
      <c r="D16" s="108">
        <v>152.80000000000001</v>
      </c>
      <c r="E16" s="109">
        <v>8367.7000000000007</v>
      </c>
      <c r="F16" s="110">
        <f t="shared" si="2"/>
        <v>54.723234382574759</v>
      </c>
      <c r="G16" s="111">
        <v>68735.899999999994</v>
      </c>
      <c r="H16" s="110">
        <f t="shared" si="3"/>
        <v>449.52027034874806</v>
      </c>
      <c r="I16" s="112">
        <v>13295.9</v>
      </c>
      <c r="J16" s="110">
        <f t="shared" si="9"/>
        <v>86.952765040247073</v>
      </c>
      <c r="K16" s="113"/>
      <c r="L16" s="113">
        <v>103.6</v>
      </c>
      <c r="M16" s="111">
        <v>2887.84</v>
      </c>
      <c r="N16" s="110">
        <f t="shared" si="10"/>
        <v>20.944819939743606</v>
      </c>
      <c r="O16" s="111"/>
      <c r="P16" s="114">
        <v>103.7</v>
      </c>
      <c r="Q16" s="37"/>
      <c r="R16" s="37"/>
      <c r="S16" s="37"/>
      <c r="T16" s="37"/>
      <c r="U16" s="37"/>
      <c r="V16" s="37"/>
      <c r="W16" s="37"/>
    </row>
    <row r="17" spans="1:23" ht="67.5" customHeight="1">
      <c r="A17" s="16" t="s">
        <v>95</v>
      </c>
      <c r="B17" s="17" t="s">
        <v>41</v>
      </c>
      <c r="C17" s="104">
        <f>C18+C19+C20+C21+C22+C23+C24+C25+C26+C27+C28+C29</f>
        <v>525600</v>
      </c>
      <c r="D17" s="104">
        <v>98.6</v>
      </c>
      <c r="E17" s="104">
        <f t="shared" ref="E17:M17" si="11">E18+E19+E20+E21+E22+E23+E24+E25+E26+E27+E28+E29</f>
        <v>222336</v>
      </c>
      <c r="F17" s="105">
        <f t="shared" si="2"/>
        <v>40.831438091712066</v>
      </c>
      <c r="G17" s="104">
        <f t="shared" si="11"/>
        <v>272000</v>
      </c>
      <c r="H17" s="105">
        <f t="shared" si="3"/>
        <v>49.952104746625295</v>
      </c>
      <c r="I17" s="105">
        <f t="shared" ref="I17" si="12">I18+I19+I20+I21+I22+I23+I24+I25+I26+I27+I28+I29</f>
        <v>278957</v>
      </c>
      <c r="J17" s="105">
        <f t="shared" si="9"/>
        <v>51.229740013986593</v>
      </c>
      <c r="K17" s="104">
        <v>0</v>
      </c>
      <c r="L17" s="104">
        <v>103.6</v>
      </c>
      <c r="M17" s="104">
        <f t="shared" si="11"/>
        <v>286800</v>
      </c>
      <c r="N17" s="105">
        <f t="shared" si="10"/>
        <v>99.143244389179429</v>
      </c>
      <c r="O17" s="104">
        <v>0</v>
      </c>
      <c r="P17" s="106">
        <v>103.7</v>
      </c>
      <c r="Q17" s="37"/>
      <c r="R17" s="37"/>
      <c r="S17" s="37"/>
      <c r="T17" s="37"/>
      <c r="U17" s="37"/>
      <c r="V17" s="37"/>
      <c r="W17" s="37"/>
    </row>
    <row r="18" spans="1:23" s="18" customFormat="1" ht="69" customHeight="1">
      <c r="A18" s="19"/>
      <c r="B18" s="68" t="s">
        <v>177</v>
      </c>
      <c r="C18" s="113">
        <v>259873</v>
      </c>
      <c r="D18" s="114">
        <v>264.8</v>
      </c>
      <c r="E18" s="111">
        <v>88450</v>
      </c>
      <c r="F18" s="110">
        <f t="shared" si="2"/>
        <v>32.853142833787224</v>
      </c>
      <c r="G18" s="111">
        <v>80000</v>
      </c>
      <c r="H18" s="110">
        <f t="shared" si="3"/>
        <v>29.71454411196131</v>
      </c>
      <c r="I18" s="112">
        <v>102676</v>
      </c>
      <c r="J18" s="110">
        <f t="shared" si="9"/>
        <v>38.137131640496754</v>
      </c>
      <c r="K18" s="113"/>
      <c r="L18" s="113">
        <v>103.6</v>
      </c>
      <c r="M18" s="111">
        <v>102800</v>
      </c>
      <c r="N18" s="110">
        <f t="shared" si="10"/>
        <v>96.548474678734948</v>
      </c>
      <c r="O18" s="111"/>
      <c r="P18" s="114">
        <v>103.7</v>
      </c>
      <c r="Q18" s="119"/>
      <c r="R18" s="119"/>
      <c r="S18" s="119"/>
      <c r="T18" s="119"/>
      <c r="U18" s="119"/>
      <c r="V18" s="119"/>
      <c r="W18" s="119"/>
    </row>
    <row r="19" spans="1:23" s="18" customFormat="1" ht="81" customHeight="1">
      <c r="A19" s="19"/>
      <c r="B19" s="21" t="s">
        <v>178</v>
      </c>
      <c r="C19" s="113">
        <v>92789</v>
      </c>
      <c r="D19" s="114">
        <v>25.6</v>
      </c>
      <c r="E19" s="111">
        <v>48267</v>
      </c>
      <c r="F19" s="110">
        <f t="shared" si="2"/>
        <v>50.210443414379228</v>
      </c>
      <c r="G19" s="111">
        <v>84000</v>
      </c>
      <c r="H19" s="110">
        <f t="shared" si="3"/>
        <v>87.382212418585269</v>
      </c>
      <c r="I19" s="112">
        <v>62906</v>
      </c>
      <c r="J19" s="110">
        <f t="shared" si="9"/>
        <v>65.438874457184824</v>
      </c>
      <c r="K19" s="113"/>
      <c r="L19" s="113">
        <v>103.6</v>
      </c>
      <c r="M19" s="111">
        <v>70000</v>
      </c>
      <c r="N19" s="110">
        <f t="shared" si="10"/>
        <v>107.30679235746308</v>
      </c>
      <c r="O19" s="111"/>
      <c r="P19" s="114">
        <v>103.7</v>
      </c>
      <c r="Q19" s="119"/>
      <c r="R19" s="119"/>
      <c r="S19" s="119"/>
      <c r="T19" s="119"/>
      <c r="U19" s="119"/>
      <c r="V19" s="119"/>
      <c r="W19" s="119"/>
    </row>
    <row r="20" spans="1:23" s="84" customFormat="1" ht="65.25" customHeight="1">
      <c r="A20" s="19"/>
      <c r="B20" s="21" t="s">
        <v>150</v>
      </c>
      <c r="C20" s="113">
        <v>70917</v>
      </c>
      <c r="D20" s="114">
        <v>332.9</v>
      </c>
      <c r="E20" s="111">
        <v>68783</v>
      </c>
      <c r="F20" s="110">
        <f t="shared" si="2"/>
        <v>93.620510093288132</v>
      </c>
      <c r="G20" s="111">
        <v>65000</v>
      </c>
      <c r="H20" s="110">
        <f t="shared" si="3"/>
        <v>88.471470509627792</v>
      </c>
      <c r="I20" s="112">
        <v>72524</v>
      </c>
      <c r="J20" s="110">
        <f t="shared" si="9"/>
        <v>98.712383496003795</v>
      </c>
      <c r="K20" s="113"/>
      <c r="L20" s="113">
        <v>103.6</v>
      </c>
      <c r="M20" s="111">
        <v>73000</v>
      </c>
      <c r="N20" s="110">
        <f t="shared" si="10"/>
        <v>97.064931971842981</v>
      </c>
      <c r="O20" s="111"/>
      <c r="P20" s="114">
        <v>103.7</v>
      </c>
      <c r="Q20" s="119"/>
      <c r="R20" s="119"/>
      <c r="S20" s="119"/>
      <c r="T20" s="119"/>
      <c r="U20" s="119"/>
      <c r="V20" s="119"/>
      <c r="W20" s="119"/>
    </row>
    <row r="21" spans="1:23" s="75" customFormat="1" ht="47.25" customHeight="1">
      <c r="A21" s="96"/>
      <c r="B21" s="97" t="s">
        <v>174</v>
      </c>
      <c r="C21" s="113">
        <v>102021</v>
      </c>
      <c r="D21" s="114">
        <v>197.8</v>
      </c>
      <c r="E21" s="111">
        <v>16836</v>
      </c>
      <c r="F21" s="110">
        <f t="shared" si="2"/>
        <v>15.929039365390706</v>
      </c>
      <c r="G21" s="111">
        <v>43000</v>
      </c>
      <c r="H21" s="110">
        <f t="shared" si="3"/>
        <v>40.683576426217648</v>
      </c>
      <c r="I21" s="112">
        <v>40851</v>
      </c>
      <c r="J21" s="110">
        <f t="shared" si="9"/>
        <v>38.650343734591097</v>
      </c>
      <c r="K21" s="113"/>
      <c r="L21" s="113">
        <v>103.6</v>
      </c>
      <c r="M21" s="111">
        <v>41000</v>
      </c>
      <c r="N21" s="110">
        <f t="shared" si="10"/>
        <v>96.783741709970897</v>
      </c>
      <c r="O21" s="111"/>
      <c r="P21" s="114">
        <v>103.7</v>
      </c>
      <c r="Q21" s="120"/>
      <c r="R21" s="120"/>
      <c r="S21" s="120"/>
      <c r="T21" s="120"/>
      <c r="U21" s="120"/>
      <c r="V21" s="120"/>
      <c r="W21" s="120"/>
    </row>
    <row r="22" spans="1:23" s="18" customFormat="1" ht="27" customHeight="1">
      <c r="A22" s="19"/>
      <c r="B22" s="21"/>
      <c r="C22" s="113"/>
      <c r="D22" s="114"/>
      <c r="E22" s="111"/>
      <c r="F22" s="110"/>
      <c r="G22" s="111"/>
      <c r="H22" s="110"/>
      <c r="I22" s="112"/>
      <c r="J22" s="110"/>
      <c r="K22" s="113"/>
      <c r="L22" s="113"/>
      <c r="M22" s="111"/>
      <c r="N22" s="110"/>
      <c r="O22" s="111"/>
      <c r="P22" s="114"/>
      <c r="Q22" s="119"/>
      <c r="R22" s="119"/>
      <c r="S22" s="119"/>
      <c r="T22" s="119"/>
      <c r="U22" s="119"/>
      <c r="V22" s="119"/>
      <c r="W22" s="119"/>
    </row>
    <row r="23" spans="1:23" s="18" customFormat="1" ht="27" customHeight="1">
      <c r="A23" s="19"/>
      <c r="B23" s="21"/>
      <c r="C23" s="113"/>
      <c r="D23" s="114"/>
      <c r="E23" s="111"/>
      <c r="F23" s="110"/>
      <c r="G23" s="111"/>
      <c r="H23" s="110"/>
      <c r="I23" s="112"/>
      <c r="J23" s="110"/>
      <c r="K23" s="113"/>
      <c r="L23" s="113"/>
      <c r="M23" s="111"/>
      <c r="N23" s="110"/>
      <c r="O23" s="111"/>
      <c r="P23" s="114"/>
      <c r="Q23" s="119"/>
      <c r="R23" s="119"/>
      <c r="S23" s="119"/>
      <c r="T23" s="119"/>
      <c r="U23" s="119"/>
      <c r="V23" s="119"/>
      <c r="W23" s="119"/>
    </row>
    <row r="24" spans="1:23" s="18" customFormat="1" ht="27" customHeight="1">
      <c r="A24" s="19"/>
      <c r="B24" s="21"/>
      <c r="C24" s="113"/>
      <c r="D24" s="114"/>
      <c r="E24" s="111"/>
      <c r="F24" s="110"/>
      <c r="G24" s="111"/>
      <c r="H24" s="110"/>
      <c r="I24" s="112"/>
      <c r="J24" s="110"/>
      <c r="K24" s="113"/>
      <c r="L24" s="113"/>
      <c r="M24" s="111"/>
      <c r="N24" s="110"/>
      <c r="O24" s="111"/>
      <c r="P24" s="114"/>
      <c r="Q24" s="119"/>
      <c r="R24" s="119"/>
      <c r="S24" s="119"/>
      <c r="T24" s="119"/>
      <c r="U24" s="119"/>
      <c r="V24" s="119"/>
      <c r="W24" s="119"/>
    </row>
    <row r="25" spans="1:23" s="18" customFormat="1" ht="27" customHeight="1">
      <c r="A25" s="19"/>
      <c r="B25" s="21"/>
      <c r="C25" s="113"/>
      <c r="D25" s="114"/>
      <c r="E25" s="111"/>
      <c r="F25" s="110"/>
      <c r="G25" s="111"/>
      <c r="H25" s="110"/>
      <c r="I25" s="112"/>
      <c r="J25" s="110"/>
      <c r="K25" s="113"/>
      <c r="L25" s="113"/>
      <c r="M25" s="111"/>
      <c r="N25" s="110"/>
      <c r="O25" s="111"/>
      <c r="P25" s="114"/>
      <c r="Q25" s="119"/>
      <c r="R25" s="119"/>
      <c r="S25" s="119"/>
      <c r="T25" s="119"/>
      <c r="U25" s="119"/>
      <c r="V25" s="119"/>
      <c r="W25" s="119"/>
    </row>
    <row r="26" spans="1:23" s="18" customFormat="1" ht="27" customHeight="1">
      <c r="A26" s="19"/>
      <c r="B26" s="21"/>
      <c r="C26" s="113"/>
      <c r="D26" s="114"/>
      <c r="E26" s="111"/>
      <c r="F26" s="110"/>
      <c r="G26" s="111"/>
      <c r="H26" s="110"/>
      <c r="I26" s="112"/>
      <c r="J26" s="110"/>
      <c r="K26" s="113"/>
      <c r="L26" s="113"/>
      <c r="M26" s="111"/>
      <c r="N26" s="110"/>
      <c r="O26" s="111"/>
      <c r="P26" s="114"/>
      <c r="Q26" s="119"/>
      <c r="R26" s="119"/>
      <c r="S26" s="119"/>
      <c r="T26" s="119"/>
      <c r="U26" s="119"/>
      <c r="V26" s="119"/>
      <c r="W26" s="119"/>
    </row>
    <row r="27" spans="1:23" s="18" customFormat="1" ht="27" customHeight="1">
      <c r="A27" s="19"/>
      <c r="B27" s="21"/>
      <c r="C27" s="113"/>
      <c r="D27" s="114"/>
      <c r="E27" s="111"/>
      <c r="F27" s="110"/>
      <c r="G27" s="111"/>
      <c r="H27" s="110"/>
      <c r="I27" s="112"/>
      <c r="J27" s="110"/>
      <c r="K27" s="113"/>
      <c r="L27" s="113"/>
      <c r="M27" s="111"/>
      <c r="N27" s="110"/>
      <c r="O27" s="111"/>
      <c r="P27" s="114"/>
      <c r="Q27" s="119"/>
      <c r="R27" s="119"/>
      <c r="S27" s="119"/>
      <c r="T27" s="119"/>
      <c r="U27" s="119"/>
      <c r="V27" s="119"/>
      <c r="W27" s="119"/>
    </row>
    <row r="28" spans="1:23" s="18" customFormat="1" ht="27" customHeight="1">
      <c r="A28" s="19"/>
      <c r="B28" s="21"/>
      <c r="C28" s="113"/>
      <c r="D28" s="114"/>
      <c r="E28" s="111"/>
      <c r="F28" s="110"/>
      <c r="G28" s="111"/>
      <c r="H28" s="110"/>
      <c r="I28" s="112"/>
      <c r="J28" s="110"/>
      <c r="K28" s="113"/>
      <c r="L28" s="113"/>
      <c r="M28" s="111"/>
      <c r="N28" s="110"/>
      <c r="O28" s="111"/>
      <c r="P28" s="114"/>
      <c r="Q28" s="119"/>
      <c r="R28" s="119"/>
      <c r="S28" s="119"/>
      <c r="T28" s="119"/>
      <c r="U28" s="119"/>
      <c r="V28" s="119"/>
      <c r="W28" s="119"/>
    </row>
    <row r="29" spans="1:23" ht="26.25" customHeight="1">
      <c r="A29" s="19"/>
      <c r="B29" s="22"/>
      <c r="C29" s="107"/>
      <c r="D29" s="108"/>
      <c r="E29" s="109"/>
      <c r="F29" s="110"/>
      <c r="G29" s="111"/>
      <c r="H29" s="110"/>
      <c r="I29" s="112"/>
      <c r="J29" s="110"/>
      <c r="K29" s="113"/>
      <c r="L29" s="113"/>
      <c r="M29" s="111"/>
      <c r="N29" s="110"/>
      <c r="O29" s="111"/>
      <c r="P29" s="114"/>
      <c r="Q29" s="37"/>
      <c r="R29" s="37"/>
      <c r="S29" s="37"/>
      <c r="T29" s="37"/>
      <c r="U29" s="37"/>
      <c r="V29" s="37"/>
      <c r="W29" s="37"/>
    </row>
    <row r="30" spans="1:23" s="75" customFormat="1" ht="25.5" customHeight="1">
      <c r="A30" s="96" t="s">
        <v>21</v>
      </c>
      <c r="B30" s="98" t="s">
        <v>22</v>
      </c>
      <c r="C30" s="113">
        <v>525600</v>
      </c>
      <c r="D30" s="114">
        <v>98.6</v>
      </c>
      <c r="E30" s="111">
        <v>222336</v>
      </c>
      <c r="F30" s="110">
        <f t="shared" si="2"/>
        <v>40.831438091712066</v>
      </c>
      <c r="G30" s="111">
        <v>272000</v>
      </c>
      <c r="H30" s="110">
        <f t="shared" si="3"/>
        <v>49.952104746625295</v>
      </c>
      <c r="I30" s="112">
        <v>278957</v>
      </c>
      <c r="J30" s="110">
        <f t="shared" si="9"/>
        <v>51.229740013986593</v>
      </c>
      <c r="K30" s="113"/>
      <c r="L30" s="113">
        <v>103.6</v>
      </c>
      <c r="M30" s="111">
        <v>286800</v>
      </c>
      <c r="N30" s="110">
        <f t="shared" si="10"/>
        <v>99.143244389179429</v>
      </c>
      <c r="O30" s="111"/>
      <c r="P30" s="114">
        <v>103.7</v>
      </c>
      <c r="Q30" s="120"/>
      <c r="R30" s="120"/>
      <c r="S30" s="120"/>
      <c r="T30" s="120"/>
      <c r="U30" s="120"/>
      <c r="V30" s="120"/>
      <c r="W30" s="120"/>
    </row>
    <row r="31" spans="1:23" ht="28.5" customHeight="1">
      <c r="A31" s="23" t="s">
        <v>96</v>
      </c>
      <c r="B31" s="17" t="s">
        <v>40</v>
      </c>
      <c r="C31" s="104">
        <f>C32+C33+C34+C35</f>
        <v>0</v>
      </c>
      <c r="D31" s="104"/>
      <c r="E31" s="104">
        <f>E32+E33+E34+E35</f>
        <v>0</v>
      </c>
      <c r="F31" s="105" t="e">
        <f t="shared" si="2"/>
        <v>#DIV/0!</v>
      </c>
      <c r="G31" s="104">
        <f>G32+G33+G34+G35</f>
        <v>0</v>
      </c>
      <c r="H31" s="105" t="e">
        <f t="shared" si="3"/>
        <v>#DIV/0!</v>
      </c>
      <c r="I31" s="118">
        <f>I32+I33+I34+I35</f>
        <v>0</v>
      </c>
      <c r="J31" s="105" t="e">
        <f t="shared" si="9"/>
        <v>#DIV/0!</v>
      </c>
      <c r="K31" s="104"/>
      <c r="L31" s="104">
        <v>103.6</v>
      </c>
      <c r="M31" s="104">
        <f>M32+M33+M34+M35</f>
        <v>0</v>
      </c>
      <c r="N31" s="105" t="e">
        <f t="shared" si="10"/>
        <v>#DIV/0!</v>
      </c>
      <c r="O31" s="104"/>
      <c r="P31" s="106">
        <v>103.7</v>
      </c>
      <c r="Q31" s="37"/>
      <c r="R31" s="37"/>
      <c r="S31" s="37"/>
      <c r="T31" s="37"/>
      <c r="U31" s="37"/>
      <c r="V31" s="37"/>
      <c r="W31" s="37"/>
    </row>
    <row r="32" spans="1:23" s="18" customFormat="1" ht="28.5" customHeight="1">
      <c r="A32" s="19"/>
      <c r="B32" s="63"/>
      <c r="C32" s="113"/>
      <c r="D32" s="114"/>
      <c r="E32" s="111"/>
      <c r="F32" s="110"/>
      <c r="G32" s="111"/>
      <c r="H32" s="110"/>
      <c r="I32" s="112"/>
      <c r="J32" s="110"/>
      <c r="K32" s="113"/>
      <c r="L32" s="113"/>
      <c r="M32" s="111"/>
      <c r="N32" s="110"/>
      <c r="O32" s="111"/>
      <c r="P32" s="114"/>
      <c r="Q32" s="119"/>
      <c r="R32" s="119"/>
      <c r="S32" s="119"/>
      <c r="T32" s="119"/>
      <c r="U32" s="119"/>
      <c r="V32" s="119"/>
      <c r="W32" s="119"/>
    </row>
    <row r="33" spans="1:23" s="18" customFormat="1" ht="28.5" customHeight="1">
      <c r="A33" s="19"/>
      <c r="B33" s="63"/>
      <c r="C33" s="113"/>
      <c r="D33" s="114"/>
      <c r="E33" s="111"/>
      <c r="F33" s="110"/>
      <c r="G33" s="111"/>
      <c r="H33" s="110"/>
      <c r="I33" s="112"/>
      <c r="J33" s="110"/>
      <c r="K33" s="113"/>
      <c r="L33" s="113"/>
      <c r="M33" s="111"/>
      <c r="N33" s="110"/>
      <c r="O33" s="111"/>
      <c r="P33" s="114"/>
      <c r="Q33" s="119"/>
      <c r="R33" s="119"/>
      <c r="S33" s="119"/>
      <c r="T33" s="119"/>
      <c r="U33" s="119"/>
      <c r="V33" s="119"/>
      <c r="W33" s="119"/>
    </row>
    <row r="34" spans="1:23" s="18" customFormat="1" ht="28.5" customHeight="1">
      <c r="A34" s="19"/>
      <c r="B34" s="63"/>
      <c r="C34" s="113"/>
      <c r="D34" s="114"/>
      <c r="E34" s="111"/>
      <c r="F34" s="110"/>
      <c r="G34" s="111"/>
      <c r="H34" s="110"/>
      <c r="I34" s="112"/>
      <c r="J34" s="110"/>
      <c r="K34" s="113"/>
      <c r="L34" s="113"/>
      <c r="M34" s="111"/>
      <c r="N34" s="110"/>
      <c r="O34" s="111"/>
      <c r="P34" s="114"/>
      <c r="Q34" s="119"/>
      <c r="R34" s="119"/>
      <c r="S34" s="119"/>
      <c r="T34" s="119"/>
      <c r="U34" s="119"/>
      <c r="V34" s="119"/>
      <c r="W34" s="119"/>
    </row>
    <row r="35" spans="1:23" s="18" customFormat="1" ht="28.5" customHeight="1">
      <c r="A35" s="19"/>
      <c r="B35" s="63"/>
      <c r="C35" s="113"/>
      <c r="D35" s="114"/>
      <c r="E35" s="111"/>
      <c r="F35" s="110"/>
      <c r="G35" s="111"/>
      <c r="H35" s="110"/>
      <c r="I35" s="112"/>
      <c r="J35" s="110"/>
      <c r="K35" s="113"/>
      <c r="L35" s="113"/>
      <c r="M35" s="111"/>
      <c r="N35" s="110"/>
      <c r="O35" s="111"/>
      <c r="P35" s="114"/>
      <c r="Q35" s="119"/>
      <c r="R35" s="119"/>
      <c r="S35" s="119"/>
      <c r="T35" s="119"/>
      <c r="U35" s="119"/>
      <c r="V35" s="119"/>
      <c r="W35" s="119"/>
    </row>
    <row r="36" spans="1:23" s="18" customFormat="1" ht="28.5" customHeight="1">
      <c r="A36" s="24" t="s">
        <v>23</v>
      </c>
      <c r="B36" s="63" t="s">
        <v>22</v>
      </c>
      <c r="C36" s="113"/>
      <c r="D36" s="114"/>
      <c r="E36" s="111"/>
      <c r="F36" s="110"/>
      <c r="G36" s="111"/>
      <c r="H36" s="110"/>
      <c r="I36" s="112"/>
      <c r="J36" s="110"/>
      <c r="K36" s="113"/>
      <c r="L36" s="113"/>
      <c r="M36" s="111"/>
      <c r="N36" s="110"/>
      <c r="O36" s="111"/>
      <c r="P36" s="114"/>
      <c r="Q36" s="119"/>
      <c r="R36" s="119"/>
      <c r="S36" s="119"/>
      <c r="T36" s="119"/>
      <c r="U36" s="119"/>
      <c r="V36" s="119"/>
      <c r="W36" s="119"/>
    </row>
    <row r="37" spans="1:23" ht="30" customHeight="1">
      <c r="A37" s="23" t="s">
        <v>97</v>
      </c>
      <c r="B37" s="17" t="s">
        <v>39</v>
      </c>
      <c r="C37" s="104">
        <f>C39+C45+C50+C52+C54+C56+C58+C61+C64+C66+C68+C70+C73+C76+C79+C82+C85+C88+C91+C94+C96+C98+C100+C102</f>
        <v>0</v>
      </c>
      <c r="D37" s="104"/>
      <c r="E37" s="104">
        <f t="shared" ref="E37:M37" si="13">E39+E45+E50+E52+E54+E56+E58+E61+E64+E66+E68+E70+E73+E76+E79+E82+E85+E88+E91+E94+E96+E98+E100+E102</f>
        <v>108000</v>
      </c>
      <c r="F37" s="105" t="e">
        <f t="shared" si="2"/>
        <v>#DIV/0!</v>
      </c>
      <c r="G37" s="104">
        <f t="shared" si="13"/>
        <v>209565</v>
      </c>
      <c r="H37" s="105" t="e">
        <f t="shared" si="3"/>
        <v>#DIV/0!</v>
      </c>
      <c r="I37" s="118">
        <f t="shared" ref="I37" si="14">I39+I45+I50+I52+I54+I56+I58+I61+I64+I66+I68+I70+I73+I76+I79+I82+I85+I88+I91+I94+I96+I98+I100+I102</f>
        <v>119776</v>
      </c>
      <c r="J37" s="105" t="e">
        <f t="shared" si="9"/>
        <v>#DIV/0!</v>
      </c>
      <c r="K37" s="104"/>
      <c r="L37" s="104">
        <v>103.6</v>
      </c>
      <c r="M37" s="104">
        <f t="shared" si="13"/>
        <v>10000</v>
      </c>
      <c r="N37" s="105">
        <f t="shared" si="10"/>
        <v>8.0510298748599443</v>
      </c>
      <c r="O37" s="104"/>
      <c r="P37" s="106">
        <v>103.7</v>
      </c>
      <c r="Q37" s="37"/>
      <c r="R37" s="37"/>
      <c r="S37" s="37"/>
      <c r="T37" s="37"/>
      <c r="U37" s="37"/>
      <c r="V37" s="37"/>
      <c r="W37" s="37"/>
    </row>
    <row r="38" spans="1:23" s="18" customFormat="1" ht="14.25" customHeight="1">
      <c r="A38" s="19"/>
      <c r="B38" s="63" t="s">
        <v>25</v>
      </c>
      <c r="C38" s="113"/>
      <c r="D38" s="114"/>
      <c r="E38" s="111"/>
      <c r="F38" s="110"/>
      <c r="G38" s="111"/>
      <c r="H38" s="110"/>
      <c r="I38" s="112"/>
      <c r="J38" s="110"/>
      <c r="K38" s="113"/>
      <c r="L38" s="113"/>
      <c r="M38" s="111"/>
      <c r="N38" s="110"/>
      <c r="O38" s="111"/>
      <c r="P38" s="114"/>
      <c r="Q38" s="119"/>
      <c r="R38" s="119"/>
      <c r="S38" s="119"/>
      <c r="T38" s="119"/>
      <c r="U38" s="119"/>
      <c r="V38" s="119"/>
      <c r="W38" s="119"/>
    </row>
    <row r="39" spans="1:23" s="18" customFormat="1" ht="18" customHeight="1">
      <c r="A39" s="64" t="s">
        <v>98</v>
      </c>
      <c r="B39" s="63" t="s">
        <v>38</v>
      </c>
      <c r="C39" s="113">
        <f>C40+C41+C42+C43+C44</f>
        <v>0</v>
      </c>
      <c r="D39" s="113"/>
      <c r="E39" s="113">
        <f t="shared" ref="E39" si="15">E40+E41+E42+E43+E44</f>
        <v>108000</v>
      </c>
      <c r="F39" s="110" t="e">
        <f t="shared" si="2"/>
        <v>#DIV/0!</v>
      </c>
      <c r="G39" s="111">
        <f>G40+G41+G42+G43+G44</f>
        <v>209565</v>
      </c>
      <c r="H39" s="110" t="e">
        <f t="shared" si="3"/>
        <v>#DIV/0!</v>
      </c>
      <c r="I39" s="112">
        <f>I40+I41+I42+I43+I44</f>
        <v>119776</v>
      </c>
      <c r="J39" s="110" t="e">
        <f t="shared" si="9"/>
        <v>#DIV/0!</v>
      </c>
      <c r="K39" s="113"/>
      <c r="L39" s="113">
        <v>103.6</v>
      </c>
      <c r="M39" s="111">
        <f>M40+M41+M42+M43+M44</f>
        <v>10000</v>
      </c>
      <c r="N39" s="110">
        <f t="shared" si="10"/>
        <v>8.0510298748599443</v>
      </c>
      <c r="O39" s="111"/>
      <c r="P39" s="114">
        <v>103.7</v>
      </c>
      <c r="Q39" s="119"/>
      <c r="R39" s="119"/>
      <c r="S39" s="119"/>
      <c r="T39" s="119"/>
      <c r="U39" s="119"/>
      <c r="V39" s="119"/>
      <c r="W39" s="119"/>
    </row>
    <row r="40" spans="1:23" s="75" customFormat="1" ht="30" customHeight="1">
      <c r="A40" s="74"/>
      <c r="B40" s="99" t="s">
        <v>187</v>
      </c>
      <c r="C40" s="113"/>
      <c r="D40" s="114"/>
      <c r="E40" s="111">
        <v>108000</v>
      </c>
      <c r="F40" s="110" t="e">
        <f t="shared" si="2"/>
        <v>#DIV/0!</v>
      </c>
      <c r="G40" s="111">
        <v>209565</v>
      </c>
      <c r="H40" s="110" t="e">
        <f t="shared" si="3"/>
        <v>#DIV/0!</v>
      </c>
      <c r="I40" s="112">
        <v>119776</v>
      </c>
      <c r="J40" s="110" t="e">
        <f t="shared" si="9"/>
        <v>#DIV/0!</v>
      </c>
      <c r="K40" s="113"/>
      <c r="L40" s="113">
        <v>103.6</v>
      </c>
      <c r="M40" s="111">
        <v>10000</v>
      </c>
      <c r="N40" s="110">
        <f t="shared" si="10"/>
        <v>8.0510298748599443</v>
      </c>
      <c r="O40" s="111"/>
      <c r="P40" s="114">
        <v>103.7</v>
      </c>
      <c r="Q40" s="120"/>
      <c r="R40" s="120"/>
      <c r="S40" s="120"/>
      <c r="T40" s="120"/>
      <c r="U40" s="120"/>
      <c r="V40" s="120"/>
      <c r="W40" s="120"/>
    </row>
    <row r="41" spans="1:23" s="18" customFormat="1" ht="30" customHeight="1">
      <c r="A41" s="64"/>
      <c r="B41" s="63"/>
      <c r="C41" s="113"/>
      <c r="D41" s="114"/>
      <c r="E41" s="111"/>
      <c r="F41" s="110"/>
      <c r="G41" s="111"/>
      <c r="H41" s="110"/>
      <c r="I41" s="112"/>
      <c r="J41" s="110"/>
      <c r="K41" s="113"/>
      <c r="L41" s="113"/>
      <c r="M41" s="111"/>
      <c r="N41" s="110"/>
      <c r="O41" s="111"/>
      <c r="P41" s="114"/>
      <c r="Q41" s="119"/>
      <c r="R41" s="119"/>
      <c r="S41" s="119"/>
      <c r="T41" s="119"/>
      <c r="U41" s="119"/>
      <c r="V41" s="119"/>
      <c r="W41" s="119"/>
    </row>
    <row r="42" spans="1:23" s="18" customFormat="1" ht="30" customHeight="1">
      <c r="A42" s="64"/>
      <c r="B42" s="63"/>
      <c r="C42" s="113"/>
      <c r="D42" s="114"/>
      <c r="E42" s="111"/>
      <c r="F42" s="110"/>
      <c r="G42" s="111"/>
      <c r="H42" s="110"/>
      <c r="I42" s="112"/>
      <c r="J42" s="110"/>
      <c r="K42" s="113"/>
      <c r="L42" s="113"/>
      <c r="M42" s="111"/>
      <c r="N42" s="110"/>
      <c r="O42" s="111"/>
      <c r="P42" s="114"/>
      <c r="Q42" s="119"/>
      <c r="R42" s="119"/>
      <c r="S42" s="119"/>
      <c r="T42" s="119"/>
      <c r="U42" s="119"/>
      <c r="V42" s="119"/>
      <c r="W42" s="119"/>
    </row>
    <row r="43" spans="1:23" s="18" customFormat="1" ht="30" customHeight="1">
      <c r="A43" s="64"/>
      <c r="B43" s="63"/>
      <c r="C43" s="113"/>
      <c r="D43" s="114"/>
      <c r="E43" s="111"/>
      <c r="F43" s="110"/>
      <c r="G43" s="111"/>
      <c r="H43" s="110"/>
      <c r="I43" s="112"/>
      <c r="J43" s="110"/>
      <c r="K43" s="113"/>
      <c r="L43" s="113"/>
      <c r="M43" s="111"/>
      <c r="N43" s="110"/>
      <c r="O43" s="111"/>
      <c r="P43" s="114"/>
      <c r="Q43" s="119"/>
      <c r="R43" s="119"/>
      <c r="S43" s="119"/>
      <c r="T43" s="119"/>
      <c r="U43" s="119"/>
      <c r="V43" s="119"/>
      <c r="W43" s="119"/>
    </row>
    <row r="44" spans="1:23" s="18" customFormat="1" ht="30" customHeight="1">
      <c r="A44" s="64"/>
      <c r="B44" s="63"/>
      <c r="C44" s="113"/>
      <c r="D44" s="114"/>
      <c r="E44" s="111"/>
      <c r="F44" s="110" t="e">
        <f t="shared" si="2"/>
        <v>#DIV/0!</v>
      </c>
      <c r="G44" s="111"/>
      <c r="H44" s="110" t="e">
        <f t="shared" si="3"/>
        <v>#DIV/0!</v>
      </c>
      <c r="I44" s="112"/>
      <c r="J44" s="110" t="e">
        <f t="shared" si="9"/>
        <v>#DIV/0!</v>
      </c>
      <c r="K44" s="113"/>
      <c r="L44" s="113">
        <v>103.6</v>
      </c>
      <c r="M44" s="111"/>
      <c r="N44" s="110" t="e">
        <f t="shared" si="10"/>
        <v>#DIV/0!</v>
      </c>
      <c r="O44" s="111"/>
      <c r="P44" s="114">
        <v>103.7</v>
      </c>
      <c r="Q44" s="119"/>
      <c r="R44" s="119"/>
      <c r="S44" s="119"/>
      <c r="T44" s="119"/>
      <c r="U44" s="119"/>
      <c r="V44" s="119"/>
      <c r="W44" s="119"/>
    </row>
    <row r="45" spans="1:23" s="18" customFormat="1" ht="30" customHeight="1">
      <c r="A45" s="64" t="s">
        <v>24</v>
      </c>
      <c r="B45" s="63" t="s">
        <v>37</v>
      </c>
      <c r="C45" s="113">
        <f>C46+C47+C48+C49</f>
        <v>0</v>
      </c>
      <c r="D45" s="113"/>
      <c r="E45" s="113">
        <f t="shared" ref="E45" si="16">E46+E47+E48+E49</f>
        <v>0</v>
      </c>
      <c r="F45" s="110" t="e">
        <f t="shared" si="2"/>
        <v>#DIV/0!</v>
      </c>
      <c r="G45" s="111">
        <f>G46+G47+G48+G49</f>
        <v>0</v>
      </c>
      <c r="H45" s="110" t="e">
        <f t="shared" si="3"/>
        <v>#DIV/0!</v>
      </c>
      <c r="I45" s="112">
        <f>I46+I47+I48+I49</f>
        <v>0</v>
      </c>
      <c r="J45" s="110" t="e">
        <f t="shared" si="9"/>
        <v>#DIV/0!</v>
      </c>
      <c r="K45" s="113"/>
      <c r="L45" s="113">
        <v>103.6</v>
      </c>
      <c r="M45" s="111">
        <f>M46+M47+M48+M49</f>
        <v>0</v>
      </c>
      <c r="N45" s="110" t="e">
        <f t="shared" si="10"/>
        <v>#DIV/0!</v>
      </c>
      <c r="O45" s="111"/>
      <c r="P45" s="114">
        <v>103.7</v>
      </c>
      <c r="Q45" s="119"/>
      <c r="R45" s="119"/>
      <c r="S45" s="119"/>
      <c r="T45" s="119"/>
      <c r="U45" s="119"/>
      <c r="V45" s="119"/>
      <c r="W45" s="119"/>
    </row>
    <row r="46" spans="1:23" s="18" customFormat="1" ht="30" customHeight="1">
      <c r="A46" s="64"/>
      <c r="B46" s="63"/>
      <c r="C46" s="113"/>
      <c r="D46" s="114"/>
      <c r="E46" s="111"/>
      <c r="F46" s="110" t="e">
        <f t="shared" si="2"/>
        <v>#DIV/0!</v>
      </c>
      <c r="G46" s="111"/>
      <c r="H46" s="110" t="e">
        <f t="shared" si="3"/>
        <v>#DIV/0!</v>
      </c>
      <c r="I46" s="112"/>
      <c r="J46" s="110" t="e">
        <f t="shared" si="9"/>
        <v>#DIV/0!</v>
      </c>
      <c r="K46" s="113"/>
      <c r="L46" s="113">
        <v>103.6</v>
      </c>
      <c r="M46" s="111"/>
      <c r="N46" s="110" t="e">
        <f t="shared" si="10"/>
        <v>#DIV/0!</v>
      </c>
      <c r="O46" s="111"/>
      <c r="P46" s="114">
        <v>103.7</v>
      </c>
      <c r="Q46" s="119"/>
      <c r="R46" s="119"/>
      <c r="S46" s="119"/>
      <c r="T46" s="119"/>
      <c r="U46" s="119"/>
      <c r="V46" s="119"/>
      <c r="W46" s="119"/>
    </row>
    <row r="47" spans="1:23" s="18" customFormat="1" ht="30" customHeight="1">
      <c r="A47" s="64"/>
      <c r="B47" s="63"/>
      <c r="C47" s="113"/>
      <c r="D47" s="114"/>
      <c r="E47" s="111"/>
      <c r="F47" s="110" t="e">
        <f t="shared" si="2"/>
        <v>#DIV/0!</v>
      </c>
      <c r="G47" s="111"/>
      <c r="H47" s="110" t="e">
        <f t="shared" si="3"/>
        <v>#DIV/0!</v>
      </c>
      <c r="I47" s="112"/>
      <c r="J47" s="110" t="e">
        <f t="shared" si="9"/>
        <v>#DIV/0!</v>
      </c>
      <c r="K47" s="113"/>
      <c r="L47" s="113">
        <v>103.6</v>
      </c>
      <c r="M47" s="111"/>
      <c r="N47" s="110" t="e">
        <f t="shared" si="10"/>
        <v>#DIV/0!</v>
      </c>
      <c r="O47" s="111"/>
      <c r="P47" s="114">
        <v>103.7</v>
      </c>
      <c r="Q47" s="119"/>
      <c r="R47" s="119"/>
      <c r="S47" s="119"/>
      <c r="T47" s="119"/>
      <c r="U47" s="119"/>
      <c r="V47" s="119"/>
      <c r="W47" s="119"/>
    </row>
    <row r="48" spans="1:23" s="18" customFormat="1" ht="30" customHeight="1">
      <c r="A48" s="64"/>
      <c r="B48" s="63"/>
      <c r="C48" s="113"/>
      <c r="D48" s="114"/>
      <c r="E48" s="111"/>
      <c r="F48" s="110" t="e">
        <f t="shared" si="2"/>
        <v>#DIV/0!</v>
      </c>
      <c r="G48" s="111"/>
      <c r="H48" s="110" t="e">
        <f t="shared" si="3"/>
        <v>#DIV/0!</v>
      </c>
      <c r="I48" s="112"/>
      <c r="J48" s="110" t="e">
        <f t="shared" si="9"/>
        <v>#DIV/0!</v>
      </c>
      <c r="K48" s="113"/>
      <c r="L48" s="113">
        <v>103.6</v>
      </c>
      <c r="M48" s="111"/>
      <c r="N48" s="110" t="e">
        <f t="shared" si="10"/>
        <v>#DIV/0!</v>
      </c>
      <c r="O48" s="111"/>
      <c r="P48" s="114">
        <v>103.7</v>
      </c>
      <c r="Q48" s="119"/>
      <c r="R48" s="119"/>
      <c r="S48" s="119"/>
      <c r="T48" s="119"/>
      <c r="U48" s="119"/>
      <c r="V48" s="119"/>
      <c r="W48" s="119"/>
    </row>
    <row r="49" spans="1:23" s="18" customFormat="1" ht="30" customHeight="1">
      <c r="A49" s="64"/>
      <c r="B49" s="63"/>
      <c r="C49" s="113"/>
      <c r="D49" s="114"/>
      <c r="E49" s="111"/>
      <c r="F49" s="110" t="e">
        <f t="shared" si="2"/>
        <v>#DIV/0!</v>
      </c>
      <c r="G49" s="111"/>
      <c r="H49" s="110" t="e">
        <f t="shared" si="3"/>
        <v>#DIV/0!</v>
      </c>
      <c r="I49" s="112"/>
      <c r="J49" s="110" t="e">
        <f t="shared" si="9"/>
        <v>#DIV/0!</v>
      </c>
      <c r="K49" s="113"/>
      <c r="L49" s="113">
        <v>103.6</v>
      </c>
      <c r="M49" s="111"/>
      <c r="N49" s="110" t="e">
        <f t="shared" si="10"/>
        <v>#DIV/0!</v>
      </c>
      <c r="O49" s="111"/>
      <c r="P49" s="114">
        <v>103.7</v>
      </c>
      <c r="Q49" s="119"/>
      <c r="R49" s="119"/>
      <c r="S49" s="119"/>
      <c r="T49" s="119"/>
      <c r="U49" s="119"/>
      <c r="V49" s="119"/>
      <c r="W49" s="119"/>
    </row>
    <row r="50" spans="1:23" s="28" customFormat="1" ht="30" customHeight="1">
      <c r="A50" s="64" t="s">
        <v>28</v>
      </c>
      <c r="B50" s="27" t="s">
        <v>36</v>
      </c>
      <c r="C50" s="113">
        <f>C51</f>
        <v>0</v>
      </c>
      <c r="D50" s="111"/>
      <c r="E50" s="111">
        <f>E51</f>
        <v>0</v>
      </c>
      <c r="F50" s="110" t="e">
        <f t="shared" si="2"/>
        <v>#DIV/0!</v>
      </c>
      <c r="G50" s="111">
        <f>G51</f>
        <v>0</v>
      </c>
      <c r="H50" s="110" t="e">
        <f t="shared" si="3"/>
        <v>#DIV/0!</v>
      </c>
      <c r="I50" s="112">
        <f>I51</f>
        <v>0</v>
      </c>
      <c r="J50" s="110" t="e">
        <f t="shared" si="9"/>
        <v>#DIV/0!</v>
      </c>
      <c r="K50" s="113"/>
      <c r="L50" s="113">
        <v>103.6</v>
      </c>
      <c r="M50" s="111">
        <f>M51</f>
        <v>0</v>
      </c>
      <c r="N50" s="110" t="e">
        <f t="shared" si="10"/>
        <v>#DIV/0!</v>
      </c>
      <c r="O50" s="111"/>
      <c r="P50" s="114">
        <v>103.7</v>
      </c>
      <c r="Q50" s="121"/>
      <c r="R50" s="121"/>
      <c r="S50" s="121"/>
      <c r="T50" s="121"/>
      <c r="U50" s="121"/>
      <c r="V50" s="121"/>
      <c r="W50" s="121"/>
    </row>
    <row r="51" spans="1:23" s="18" customFormat="1" ht="30" customHeight="1">
      <c r="A51" s="64"/>
      <c r="B51" s="63"/>
      <c r="C51" s="113"/>
      <c r="D51" s="114"/>
      <c r="E51" s="111"/>
      <c r="F51" s="110"/>
      <c r="G51" s="111"/>
      <c r="H51" s="110"/>
      <c r="I51" s="112"/>
      <c r="J51" s="110"/>
      <c r="K51" s="113"/>
      <c r="L51" s="113"/>
      <c r="M51" s="111"/>
      <c r="N51" s="110"/>
      <c r="O51" s="111"/>
      <c r="P51" s="114"/>
      <c r="Q51" s="119"/>
      <c r="R51" s="119"/>
      <c r="S51" s="119"/>
      <c r="T51" s="119"/>
      <c r="U51" s="119"/>
      <c r="V51" s="119"/>
      <c r="W51" s="119"/>
    </row>
    <row r="52" spans="1:23" s="18" customFormat="1" ht="30" customHeight="1">
      <c r="A52" s="64" t="s">
        <v>99</v>
      </c>
      <c r="B52" s="63" t="s">
        <v>35</v>
      </c>
      <c r="C52" s="113">
        <f>C53</f>
        <v>0</v>
      </c>
      <c r="D52" s="111"/>
      <c r="E52" s="111">
        <f>E53</f>
        <v>0</v>
      </c>
      <c r="F52" s="110" t="e">
        <f t="shared" si="2"/>
        <v>#DIV/0!</v>
      </c>
      <c r="G52" s="111">
        <f>G53</f>
        <v>0</v>
      </c>
      <c r="H52" s="110" t="e">
        <f t="shared" si="3"/>
        <v>#DIV/0!</v>
      </c>
      <c r="I52" s="112">
        <f>I53</f>
        <v>0</v>
      </c>
      <c r="J52" s="110" t="e">
        <f t="shared" si="9"/>
        <v>#DIV/0!</v>
      </c>
      <c r="K52" s="113"/>
      <c r="L52" s="113">
        <v>103.6</v>
      </c>
      <c r="M52" s="111">
        <f>M53</f>
        <v>0</v>
      </c>
      <c r="N52" s="110" t="e">
        <f t="shared" si="10"/>
        <v>#DIV/0!</v>
      </c>
      <c r="O52" s="111"/>
      <c r="P52" s="114">
        <v>103.7</v>
      </c>
      <c r="Q52" s="119"/>
      <c r="R52" s="119"/>
      <c r="S52" s="119"/>
      <c r="T52" s="119"/>
      <c r="U52" s="119"/>
      <c r="V52" s="119"/>
      <c r="W52" s="119"/>
    </row>
    <row r="53" spans="1:23" s="18" customFormat="1" ht="30" customHeight="1">
      <c r="A53" s="64"/>
      <c r="B53" s="63"/>
      <c r="C53" s="113"/>
      <c r="D53" s="111"/>
      <c r="E53" s="111"/>
      <c r="F53" s="110" t="e">
        <f t="shared" si="2"/>
        <v>#DIV/0!</v>
      </c>
      <c r="G53" s="111"/>
      <c r="H53" s="110" t="e">
        <f t="shared" si="3"/>
        <v>#DIV/0!</v>
      </c>
      <c r="I53" s="112"/>
      <c r="J53" s="110" t="e">
        <f t="shared" si="9"/>
        <v>#DIV/0!</v>
      </c>
      <c r="K53" s="113"/>
      <c r="L53" s="113">
        <v>103.6</v>
      </c>
      <c r="M53" s="111"/>
      <c r="N53" s="110" t="e">
        <f t="shared" si="10"/>
        <v>#DIV/0!</v>
      </c>
      <c r="O53" s="111"/>
      <c r="P53" s="114">
        <v>103.7</v>
      </c>
      <c r="Q53" s="119"/>
      <c r="R53" s="119"/>
      <c r="S53" s="119"/>
      <c r="T53" s="119"/>
      <c r="U53" s="119"/>
      <c r="V53" s="119"/>
      <c r="W53" s="119"/>
    </row>
    <row r="54" spans="1:23" s="18" customFormat="1" ht="30" customHeight="1">
      <c r="A54" s="64" t="s">
        <v>29</v>
      </c>
      <c r="B54" s="63" t="s">
        <v>34</v>
      </c>
      <c r="C54" s="113">
        <f>C55</f>
        <v>0</v>
      </c>
      <c r="D54" s="111"/>
      <c r="E54" s="111">
        <f>E55</f>
        <v>0</v>
      </c>
      <c r="F54" s="110" t="e">
        <f t="shared" si="2"/>
        <v>#DIV/0!</v>
      </c>
      <c r="G54" s="111">
        <f>G55</f>
        <v>0</v>
      </c>
      <c r="H54" s="110" t="e">
        <f t="shared" si="3"/>
        <v>#DIV/0!</v>
      </c>
      <c r="I54" s="112">
        <f>I55</f>
        <v>0</v>
      </c>
      <c r="J54" s="110" t="e">
        <f t="shared" si="9"/>
        <v>#DIV/0!</v>
      </c>
      <c r="K54" s="113"/>
      <c r="L54" s="113">
        <v>103.6</v>
      </c>
      <c r="M54" s="111">
        <f>M55</f>
        <v>0</v>
      </c>
      <c r="N54" s="110" t="e">
        <f t="shared" si="10"/>
        <v>#DIV/0!</v>
      </c>
      <c r="O54" s="111"/>
      <c r="P54" s="114">
        <v>103.7</v>
      </c>
      <c r="Q54" s="119"/>
      <c r="R54" s="119"/>
      <c r="S54" s="119"/>
      <c r="T54" s="119"/>
      <c r="U54" s="119"/>
      <c r="V54" s="119"/>
      <c r="W54" s="119"/>
    </row>
    <row r="55" spans="1:23" s="18" customFormat="1" ht="30" customHeight="1">
      <c r="A55" s="64"/>
      <c r="B55" s="63"/>
      <c r="C55" s="113"/>
      <c r="D55" s="111"/>
      <c r="E55" s="111"/>
      <c r="F55" s="110" t="e">
        <f t="shared" si="2"/>
        <v>#DIV/0!</v>
      </c>
      <c r="G55" s="111"/>
      <c r="H55" s="110" t="e">
        <f t="shared" si="3"/>
        <v>#DIV/0!</v>
      </c>
      <c r="I55" s="112"/>
      <c r="J55" s="110" t="e">
        <f t="shared" si="9"/>
        <v>#DIV/0!</v>
      </c>
      <c r="K55" s="113"/>
      <c r="L55" s="113">
        <v>103.6</v>
      </c>
      <c r="M55" s="111"/>
      <c r="N55" s="110" t="e">
        <f t="shared" si="10"/>
        <v>#DIV/0!</v>
      </c>
      <c r="O55" s="111"/>
      <c r="P55" s="114">
        <v>103.7</v>
      </c>
      <c r="Q55" s="119"/>
      <c r="R55" s="119"/>
      <c r="S55" s="119"/>
      <c r="T55" s="119"/>
      <c r="U55" s="119"/>
      <c r="V55" s="119"/>
      <c r="W55" s="119"/>
    </row>
    <row r="56" spans="1:23" s="18" customFormat="1" ht="30" customHeight="1">
      <c r="A56" s="29" t="s">
        <v>101</v>
      </c>
      <c r="B56" s="63" t="s">
        <v>33</v>
      </c>
      <c r="C56" s="113">
        <f>C57</f>
        <v>0</v>
      </c>
      <c r="D56" s="111"/>
      <c r="E56" s="111">
        <f>E57</f>
        <v>0</v>
      </c>
      <c r="F56" s="110" t="e">
        <f t="shared" si="2"/>
        <v>#DIV/0!</v>
      </c>
      <c r="G56" s="111">
        <f>G57</f>
        <v>0</v>
      </c>
      <c r="H56" s="110" t="e">
        <f t="shared" si="3"/>
        <v>#DIV/0!</v>
      </c>
      <c r="I56" s="112">
        <f>I57</f>
        <v>0</v>
      </c>
      <c r="J56" s="110" t="e">
        <f t="shared" si="9"/>
        <v>#DIV/0!</v>
      </c>
      <c r="K56" s="113"/>
      <c r="L56" s="113">
        <v>103.6</v>
      </c>
      <c r="M56" s="111">
        <f>M57</f>
        <v>0</v>
      </c>
      <c r="N56" s="110" t="e">
        <f t="shared" si="10"/>
        <v>#DIV/0!</v>
      </c>
      <c r="O56" s="111"/>
      <c r="P56" s="114">
        <v>103.7</v>
      </c>
      <c r="Q56" s="119"/>
      <c r="R56" s="119"/>
      <c r="S56" s="119"/>
      <c r="T56" s="119"/>
      <c r="U56" s="119"/>
      <c r="V56" s="119"/>
      <c r="W56" s="119"/>
    </row>
    <row r="57" spans="1:23" s="18" customFormat="1" ht="30" customHeight="1">
      <c r="A57" s="64"/>
      <c r="B57" s="63"/>
      <c r="C57" s="113"/>
      <c r="D57" s="111"/>
      <c r="E57" s="111"/>
      <c r="F57" s="110" t="e">
        <f t="shared" si="2"/>
        <v>#DIV/0!</v>
      </c>
      <c r="G57" s="111"/>
      <c r="H57" s="110" t="e">
        <f t="shared" si="3"/>
        <v>#DIV/0!</v>
      </c>
      <c r="I57" s="112"/>
      <c r="J57" s="110" t="e">
        <f t="shared" si="9"/>
        <v>#DIV/0!</v>
      </c>
      <c r="K57" s="113"/>
      <c r="L57" s="113">
        <v>103.6</v>
      </c>
      <c r="M57" s="111"/>
      <c r="N57" s="110" t="e">
        <f t="shared" si="10"/>
        <v>#DIV/0!</v>
      </c>
      <c r="O57" s="111"/>
      <c r="P57" s="114">
        <v>103.7</v>
      </c>
      <c r="Q57" s="119"/>
      <c r="R57" s="119"/>
      <c r="S57" s="119"/>
      <c r="T57" s="119"/>
      <c r="U57" s="119"/>
      <c r="V57" s="119"/>
      <c r="W57" s="119"/>
    </row>
    <row r="58" spans="1:23" s="18" customFormat="1" ht="72" customHeight="1">
      <c r="A58" s="64" t="s">
        <v>102</v>
      </c>
      <c r="B58" s="63" t="s">
        <v>30</v>
      </c>
      <c r="C58" s="113">
        <f>C59+C60</f>
        <v>0</v>
      </c>
      <c r="D58" s="111"/>
      <c r="E58" s="111">
        <f>E59+E60</f>
        <v>0</v>
      </c>
      <c r="F58" s="110" t="e">
        <f t="shared" si="2"/>
        <v>#DIV/0!</v>
      </c>
      <c r="G58" s="111">
        <f>G59+G60</f>
        <v>0</v>
      </c>
      <c r="H58" s="110" t="e">
        <f t="shared" si="3"/>
        <v>#DIV/0!</v>
      </c>
      <c r="I58" s="112">
        <f>I59+I60</f>
        <v>0</v>
      </c>
      <c r="J58" s="110" t="e">
        <f t="shared" si="9"/>
        <v>#DIV/0!</v>
      </c>
      <c r="K58" s="113"/>
      <c r="L58" s="113">
        <v>103.6</v>
      </c>
      <c r="M58" s="111">
        <f>M59+M60</f>
        <v>0</v>
      </c>
      <c r="N58" s="110" t="e">
        <f t="shared" si="10"/>
        <v>#DIV/0!</v>
      </c>
      <c r="O58" s="111"/>
      <c r="P58" s="114">
        <v>103.7</v>
      </c>
      <c r="Q58" s="119"/>
      <c r="R58" s="119"/>
      <c r="S58" s="119"/>
      <c r="T58" s="119"/>
      <c r="U58" s="119"/>
      <c r="V58" s="119"/>
      <c r="W58" s="119"/>
    </row>
    <row r="59" spans="1:23" s="18" customFormat="1" ht="30" customHeight="1">
      <c r="A59" s="64"/>
      <c r="B59" s="63"/>
      <c r="C59" s="113"/>
      <c r="D59" s="111"/>
      <c r="E59" s="111"/>
      <c r="F59" s="110" t="e">
        <f t="shared" si="2"/>
        <v>#DIV/0!</v>
      </c>
      <c r="G59" s="111"/>
      <c r="H59" s="110" t="e">
        <f t="shared" si="3"/>
        <v>#DIV/0!</v>
      </c>
      <c r="I59" s="112"/>
      <c r="J59" s="110" t="e">
        <f t="shared" si="9"/>
        <v>#DIV/0!</v>
      </c>
      <c r="K59" s="113"/>
      <c r="L59" s="113">
        <v>103.6</v>
      </c>
      <c r="M59" s="111"/>
      <c r="N59" s="110" t="e">
        <f t="shared" si="10"/>
        <v>#DIV/0!</v>
      </c>
      <c r="O59" s="111"/>
      <c r="P59" s="114">
        <v>103.7</v>
      </c>
      <c r="Q59" s="119"/>
      <c r="R59" s="119"/>
      <c r="S59" s="119"/>
      <c r="T59" s="119"/>
      <c r="U59" s="119"/>
      <c r="V59" s="119"/>
      <c r="W59" s="119"/>
    </row>
    <row r="60" spans="1:23" s="18" customFormat="1" ht="30" customHeight="1">
      <c r="A60" s="64"/>
      <c r="B60" s="63"/>
      <c r="C60" s="113"/>
      <c r="D60" s="111"/>
      <c r="E60" s="111"/>
      <c r="F60" s="110" t="e">
        <f t="shared" si="2"/>
        <v>#DIV/0!</v>
      </c>
      <c r="G60" s="111"/>
      <c r="H60" s="110" t="e">
        <f t="shared" si="3"/>
        <v>#DIV/0!</v>
      </c>
      <c r="I60" s="112"/>
      <c r="J60" s="110" t="e">
        <f t="shared" si="9"/>
        <v>#DIV/0!</v>
      </c>
      <c r="K60" s="113"/>
      <c r="L60" s="113">
        <v>103.6</v>
      </c>
      <c r="M60" s="111"/>
      <c r="N60" s="110" t="e">
        <f t="shared" si="10"/>
        <v>#DIV/0!</v>
      </c>
      <c r="O60" s="111"/>
      <c r="P60" s="114">
        <v>103.7</v>
      </c>
      <c r="Q60" s="119"/>
      <c r="R60" s="119"/>
      <c r="S60" s="119"/>
      <c r="T60" s="119"/>
      <c r="U60" s="119"/>
      <c r="V60" s="119"/>
      <c r="W60" s="119"/>
    </row>
    <row r="61" spans="1:23" s="18" customFormat="1" ht="30" customHeight="1">
      <c r="A61" s="64" t="s">
        <v>103</v>
      </c>
      <c r="B61" s="63" t="s">
        <v>31</v>
      </c>
      <c r="C61" s="113">
        <f>C62+C63</f>
        <v>0</v>
      </c>
      <c r="D61" s="111"/>
      <c r="E61" s="111">
        <f>E62+E63</f>
        <v>0</v>
      </c>
      <c r="F61" s="110" t="e">
        <f t="shared" si="2"/>
        <v>#DIV/0!</v>
      </c>
      <c r="G61" s="111">
        <f>G62+G63</f>
        <v>0</v>
      </c>
      <c r="H61" s="110" t="e">
        <f t="shared" si="3"/>
        <v>#DIV/0!</v>
      </c>
      <c r="I61" s="112">
        <f>I62+I63</f>
        <v>0</v>
      </c>
      <c r="J61" s="110" t="e">
        <f t="shared" si="9"/>
        <v>#DIV/0!</v>
      </c>
      <c r="K61" s="113"/>
      <c r="L61" s="113">
        <v>103.6</v>
      </c>
      <c r="M61" s="111">
        <f>M62+M63</f>
        <v>0</v>
      </c>
      <c r="N61" s="110" t="e">
        <f t="shared" si="10"/>
        <v>#DIV/0!</v>
      </c>
      <c r="O61" s="111"/>
      <c r="P61" s="114">
        <v>103.7</v>
      </c>
      <c r="Q61" s="119"/>
      <c r="R61" s="119"/>
      <c r="S61" s="119"/>
      <c r="T61" s="119"/>
      <c r="U61" s="119"/>
      <c r="V61" s="119"/>
      <c r="W61" s="119"/>
    </row>
    <row r="62" spans="1:23" s="18" customFormat="1" ht="30" customHeight="1">
      <c r="A62" s="64"/>
      <c r="B62" s="63"/>
      <c r="C62" s="113"/>
      <c r="D62" s="111"/>
      <c r="E62" s="111"/>
      <c r="F62" s="110" t="e">
        <f t="shared" si="2"/>
        <v>#DIV/0!</v>
      </c>
      <c r="G62" s="111"/>
      <c r="H62" s="110" t="e">
        <f t="shared" si="3"/>
        <v>#DIV/0!</v>
      </c>
      <c r="I62" s="112"/>
      <c r="J62" s="110" t="e">
        <f t="shared" si="9"/>
        <v>#DIV/0!</v>
      </c>
      <c r="K62" s="113"/>
      <c r="L62" s="113">
        <v>103.6</v>
      </c>
      <c r="M62" s="111"/>
      <c r="N62" s="110" t="e">
        <f t="shared" si="10"/>
        <v>#DIV/0!</v>
      </c>
      <c r="O62" s="111"/>
      <c r="P62" s="114">
        <v>103.7</v>
      </c>
      <c r="Q62" s="119"/>
      <c r="R62" s="119"/>
      <c r="S62" s="119"/>
      <c r="T62" s="119"/>
      <c r="U62" s="119"/>
      <c r="V62" s="119"/>
      <c r="W62" s="119"/>
    </row>
    <row r="63" spans="1:23" s="18" customFormat="1" ht="30" customHeight="1">
      <c r="A63" s="64"/>
      <c r="B63" s="63"/>
      <c r="C63" s="113"/>
      <c r="D63" s="111"/>
      <c r="E63" s="111"/>
      <c r="F63" s="110" t="e">
        <f t="shared" si="2"/>
        <v>#DIV/0!</v>
      </c>
      <c r="G63" s="111"/>
      <c r="H63" s="110" t="e">
        <f t="shared" si="3"/>
        <v>#DIV/0!</v>
      </c>
      <c r="I63" s="112"/>
      <c r="J63" s="110" t="e">
        <f t="shared" si="9"/>
        <v>#DIV/0!</v>
      </c>
      <c r="K63" s="113"/>
      <c r="L63" s="113">
        <v>103.6</v>
      </c>
      <c r="M63" s="111"/>
      <c r="N63" s="110" t="e">
        <f t="shared" si="10"/>
        <v>#DIV/0!</v>
      </c>
      <c r="O63" s="111"/>
      <c r="P63" s="114">
        <v>103.7</v>
      </c>
      <c r="Q63" s="119"/>
      <c r="R63" s="119"/>
      <c r="S63" s="119"/>
      <c r="T63" s="119"/>
      <c r="U63" s="119"/>
      <c r="V63" s="119"/>
      <c r="W63" s="119"/>
    </row>
    <row r="64" spans="1:23" s="18" customFormat="1" ht="41.25" customHeight="1">
      <c r="A64" s="64" t="s">
        <v>104</v>
      </c>
      <c r="B64" s="63" t="s">
        <v>32</v>
      </c>
      <c r="C64" s="113">
        <f>C65</f>
        <v>0</v>
      </c>
      <c r="D64" s="111"/>
      <c r="E64" s="111">
        <f>E65</f>
        <v>0</v>
      </c>
      <c r="F64" s="110" t="e">
        <f t="shared" si="2"/>
        <v>#DIV/0!</v>
      </c>
      <c r="G64" s="111">
        <f>G65</f>
        <v>0</v>
      </c>
      <c r="H64" s="110" t="e">
        <f t="shared" si="3"/>
        <v>#DIV/0!</v>
      </c>
      <c r="I64" s="112">
        <f>I65</f>
        <v>0</v>
      </c>
      <c r="J64" s="110" t="e">
        <f t="shared" si="9"/>
        <v>#DIV/0!</v>
      </c>
      <c r="K64" s="113"/>
      <c r="L64" s="113">
        <v>103.6</v>
      </c>
      <c r="M64" s="111">
        <f>M65</f>
        <v>0</v>
      </c>
      <c r="N64" s="110" t="e">
        <f t="shared" si="10"/>
        <v>#DIV/0!</v>
      </c>
      <c r="O64" s="111"/>
      <c r="P64" s="114">
        <v>103.7</v>
      </c>
      <c r="Q64" s="119"/>
      <c r="R64" s="119"/>
      <c r="S64" s="119"/>
      <c r="T64" s="119"/>
      <c r="U64" s="119"/>
      <c r="V64" s="119"/>
      <c r="W64" s="119"/>
    </row>
    <row r="65" spans="1:23" s="18" customFormat="1" ht="30" customHeight="1">
      <c r="A65" s="64"/>
      <c r="B65" s="63"/>
      <c r="C65" s="113"/>
      <c r="D65" s="111"/>
      <c r="E65" s="111"/>
      <c r="F65" s="110" t="e">
        <f t="shared" si="2"/>
        <v>#DIV/0!</v>
      </c>
      <c r="G65" s="111"/>
      <c r="H65" s="110" t="e">
        <f t="shared" si="3"/>
        <v>#DIV/0!</v>
      </c>
      <c r="I65" s="112"/>
      <c r="J65" s="110" t="e">
        <f t="shared" si="9"/>
        <v>#DIV/0!</v>
      </c>
      <c r="K65" s="113"/>
      <c r="L65" s="113">
        <v>103.6</v>
      </c>
      <c r="M65" s="111"/>
      <c r="N65" s="110" t="e">
        <f t="shared" si="10"/>
        <v>#DIV/0!</v>
      </c>
      <c r="O65" s="111"/>
      <c r="P65" s="114">
        <v>103.7</v>
      </c>
      <c r="Q65" s="119"/>
      <c r="R65" s="119"/>
      <c r="S65" s="119"/>
      <c r="T65" s="119"/>
      <c r="U65" s="119"/>
      <c r="V65" s="119"/>
      <c r="W65" s="119"/>
    </row>
    <row r="66" spans="1:23" s="18" customFormat="1" ht="30" customHeight="1">
      <c r="A66" s="64" t="s">
        <v>105</v>
      </c>
      <c r="B66" s="63" t="s">
        <v>42</v>
      </c>
      <c r="C66" s="113">
        <f>C67</f>
        <v>0</v>
      </c>
      <c r="D66" s="113"/>
      <c r="E66" s="113">
        <f t="shared" ref="E66" si="17">E67</f>
        <v>0</v>
      </c>
      <c r="F66" s="110" t="e">
        <f t="shared" si="2"/>
        <v>#DIV/0!</v>
      </c>
      <c r="G66" s="111">
        <f>G67</f>
        <v>0</v>
      </c>
      <c r="H66" s="110" t="e">
        <f t="shared" si="3"/>
        <v>#DIV/0!</v>
      </c>
      <c r="I66" s="112">
        <f>I67</f>
        <v>0</v>
      </c>
      <c r="J66" s="110" t="e">
        <f t="shared" si="9"/>
        <v>#DIV/0!</v>
      </c>
      <c r="K66" s="113"/>
      <c r="L66" s="113">
        <v>103.6</v>
      </c>
      <c r="M66" s="111">
        <f>M67</f>
        <v>0</v>
      </c>
      <c r="N66" s="110" t="e">
        <f t="shared" si="10"/>
        <v>#DIV/0!</v>
      </c>
      <c r="O66" s="111"/>
      <c r="P66" s="114">
        <v>103.7</v>
      </c>
      <c r="Q66" s="119"/>
      <c r="R66" s="119"/>
      <c r="S66" s="119"/>
      <c r="T66" s="119"/>
      <c r="U66" s="119"/>
      <c r="V66" s="119"/>
      <c r="W66" s="119"/>
    </row>
    <row r="67" spans="1:23" s="18" customFormat="1" ht="30" customHeight="1">
      <c r="A67" s="64"/>
      <c r="B67" s="63"/>
      <c r="C67" s="113"/>
      <c r="D67" s="111"/>
      <c r="E67" s="111"/>
      <c r="F67" s="110" t="e">
        <f t="shared" si="2"/>
        <v>#DIV/0!</v>
      </c>
      <c r="G67" s="111"/>
      <c r="H67" s="110" t="e">
        <f t="shared" si="3"/>
        <v>#DIV/0!</v>
      </c>
      <c r="I67" s="112"/>
      <c r="J67" s="110" t="e">
        <f t="shared" si="9"/>
        <v>#DIV/0!</v>
      </c>
      <c r="K67" s="113"/>
      <c r="L67" s="113">
        <v>103.6</v>
      </c>
      <c r="M67" s="111"/>
      <c r="N67" s="110" t="e">
        <f t="shared" si="10"/>
        <v>#DIV/0!</v>
      </c>
      <c r="O67" s="111"/>
      <c r="P67" s="114">
        <v>103.7</v>
      </c>
      <c r="Q67" s="119"/>
      <c r="R67" s="119"/>
      <c r="S67" s="119"/>
      <c r="T67" s="119"/>
      <c r="U67" s="119"/>
      <c r="V67" s="119"/>
      <c r="W67" s="119"/>
    </row>
    <row r="68" spans="1:23" s="18" customFormat="1" ht="30" customHeight="1">
      <c r="A68" s="64" t="s">
        <v>106</v>
      </c>
      <c r="B68" s="63" t="s">
        <v>43</v>
      </c>
      <c r="C68" s="113">
        <f>C69</f>
        <v>0</v>
      </c>
      <c r="D68" s="113"/>
      <c r="E68" s="113">
        <f t="shared" ref="E68" si="18">E69</f>
        <v>0</v>
      </c>
      <c r="F68" s="110" t="e">
        <f t="shared" si="2"/>
        <v>#DIV/0!</v>
      </c>
      <c r="G68" s="111">
        <f>G69</f>
        <v>0</v>
      </c>
      <c r="H68" s="110" t="e">
        <f t="shared" si="3"/>
        <v>#DIV/0!</v>
      </c>
      <c r="I68" s="112">
        <f>I69</f>
        <v>0</v>
      </c>
      <c r="J68" s="110" t="e">
        <f t="shared" si="9"/>
        <v>#DIV/0!</v>
      </c>
      <c r="K68" s="113"/>
      <c r="L68" s="113">
        <v>103.6</v>
      </c>
      <c r="M68" s="111">
        <f>M69</f>
        <v>0</v>
      </c>
      <c r="N68" s="110" t="e">
        <f t="shared" si="10"/>
        <v>#DIV/0!</v>
      </c>
      <c r="O68" s="111"/>
      <c r="P68" s="114">
        <v>103.7</v>
      </c>
      <c r="Q68" s="119"/>
      <c r="R68" s="119"/>
      <c r="S68" s="119"/>
      <c r="T68" s="119"/>
      <c r="U68" s="119"/>
      <c r="V68" s="119"/>
      <c r="W68" s="119"/>
    </row>
    <row r="69" spans="1:23" s="18" customFormat="1" ht="30" customHeight="1">
      <c r="A69" s="64"/>
      <c r="B69" s="63"/>
      <c r="C69" s="113"/>
      <c r="D69" s="111"/>
      <c r="E69" s="111"/>
      <c r="F69" s="110" t="e">
        <f t="shared" si="2"/>
        <v>#DIV/0!</v>
      </c>
      <c r="G69" s="111"/>
      <c r="H69" s="110" t="e">
        <f t="shared" si="3"/>
        <v>#DIV/0!</v>
      </c>
      <c r="I69" s="112"/>
      <c r="J69" s="110" t="e">
        <f t="shared" si="9"/>
        <v>#DIV/0!</v>
      </c>
      <c r="K69" s="113"/>
      <c r="L69" s="113">
        <v>103.6</v>
      </c>
      <c r="M69" s="111"/>
      <c r="N69" s="110" t="e">
        <f t="shared" si="10"/>
        <v>#DIV/0!</v>
      </c>
      <c r="O69" s="111"/>
      <c r="P69" s="114">
        <v>103.7</v>
      </c>
      <c r="Q69" s="119"/>
      <c r="R69" s="119"/>
      <c r="S69" s="119"/>
      <c r="T69" s="119"/>
      <c r="U69" s="119"/>
      <c r="V69" s="119"/>
      <c r="W69" s="119"/>
    </row>
    <row r="70" spans="1:23" s="18" customFormat="1" ht="60" customHeight="1">
      <c r="A70" s="64" t="s">
        <v>107</v>
      </c>
      <c r="B70" s="63" t="s">
        <v>44</v>
      </c>
      <c r="C70" s="113">
        <f>C71+C72</f>
        <v>0</v>
      </c>
      <c r="D70" s="113"/>
      <c r="E70" s="113">
        <f t="shared" ref="E70" si="19">E71+E72</f>
        <v>0</v>
      </c>
      <c r="F70" s="110" t="e">
        <f t="shared" si="2"/>
        <v>#DIV/0!</v>
      </c>
      <c r="G70" s="111">
        <f>G71+G72</f>
        <v>0</v>
      </c>
      <c r="H70" s="110" t="e">
        <f t="shared" si="3"/>
        <v>#DIV/0!</v>
      </c>
      <c r="I70" s="112">
        <f>I71+I72</f>
        <v>0</v>
      </c>
      <c r="J70" s="110" t="e">
        <f t="shared" si="9"/>
        <v>#DIV/0!</v>
      </c>
      <c r="K70" s="113"/>
      <c r="L70" s="113">
        <v>103.6</v>
      </c>
      <c r="M70" s="111">
        <f>M71+M72</f>
        <v>0</v>
      </c>
      <c r="N70" s="110" t="e">
        <f t="shared" si="10"/>
        <v>#DIV/0!</v>
      </c>
      <c r="O70" s="111"/>
      <c r="P70" s="114">
        <v>103.7</v>
      </c>
      <c r="Q70" s="119"/>
      <c r="R70" s="119"/>
      <c r="S70" s="119"/>
      <c r="T70" s="119"/>
      <c r="U70" s="119"/>
      <c r="V70" s="119"/>
      <c r="W70" s="119"/>
    </row>
    <row r="71" spans="1:23" s="18" customFormat="1" ht="30" customHeight="1">
      <c r="A71" s="64"/>
      <c r="B71" s="63"/>
      <c r="C71" s="113"/>
      <c r="D71" s="111"/>
      <c r="E71" s="111"/>
      <c r="F71" s="110" t="e">
        <f t="shared" si="2"/>
        <v>#DIV/0!</v>
      </c>
      <c r="G71" s="111"/>
      <c r="H71" s="110" t="e">
        <f t="shared" si="3"/>
        <v>#DIV/0!</v>
      </c>
      <c r="I71" s="112"/>
      <c r="J71" s="110" t="e">
        <f t="shared" si="9"/>
        <v>#DIV/0!</v>
      </c>
      <c r="K71" s="113"/>
      <c r="L71" s="113">
        <v>103.6</v>
      </c>
      <c r="M71" s="111"/>
      <c r="N71" s="110" t="e">
        <f t="shared" si="10"/>
        <v>#DIV/0!</v>
      </c>
      <c r="O71" s="111"/>
      <c r="P71" s="114">
        <v>103.7</v>
      </c>
      <c r="Q71" s="119"/>
      <c r="R71" s="119"/>
      <c r="S71" s="119"/>
      <c r="T71" s="119"/>
      <c r="U71" s="119"/>
      <c r="V71" s="119"/>
      <c r="W71" s="119"/>
    </row>
    <row r="72" spans="1:23" s="18" customFormat="1" ht="30" customHeight="1">
      <c r="A72" s="64"/>
      <c r="B72" s="63"/>
      <c r="C72" s="113"/>
      <c r="D72" s="111"/>
      <c r="E72" s="111"/>
      <c r="F72" s="110" t="e">
        <f t="shared" si="2"/>
        <v>#DIV/0!</v>
      </c>
      <c r="G72" s="111"/>
      <c r="H72" s="110" t="e">
        <f t="shared" si="3"/>
        <v>#DIV/0!</v>
      </c>
      <c r="I72" s="112"/>
      <c r="J72" s="110" t="e">
        <f t="shared" si="9"/>
        <v>#DIV/0!</v>
      </c>
      <c r="K72" s="113"/>
      <c r="L72" s="113">
        <v>103.6</v>
      </c>
      <c r="M72" s="111"/>
      <c r="N72" s="110" t="e">
        <f t="shared" si="10"/>
        <v>#DIV/0!</v>
      </c>
      <c r="O72" s="111"/>
      <c r="P72" s="114">
        <v>103.7</v>
      </c>
      <c r="Q72" s="119"/>
      <c r="R72" s="119"/>
      <c r="S72" s="119"/>
      <c r="T72" s="119"/>
      <c r="U72" s="119"/>
      <c r="V72" s="119"/>
      <c r="W72" s="119"/>
    </row>
    <row r="73" spans="1:23" s="18" customFormat="1" ht="30" customHeight="1">
      <c r="A73" s="64" t="s">
        <v>108</v>
      </c>
      <c r="B73" s="63" t="s">
        <v>45</v>
      </c>
      <c r="C73" s="113">
        <f>C74+C75</f>
        <v>0</v>
      </c>
      <c r="D73" s="113"/>
      <c r="E73" s="113">
        <f t="shared" ref="E73" si="20">E74+E75</f>
        <v>0</v>
      </c>
      <c r="F73" s="110" t="e">
        <f t="shared" ref="F73:F136" si="21">E73/C73/L73*10000</f>
        <v>#DIV/0!</v>
      </c>
      <c r="G73" s="111">
        <f>G74+G75</f>
        <v>0</v>
      </c>
      <c r="H73" s="110" t="e">
        <f t="shared" ref="H73:H136" si="22">G73/C73/L73*10000</f>
        <v>#DIV/0!</v>
      </c>
      <c r="I73" s="112">
        <f>I74+I75</f>
        <v>0</v>
      </c>
      <c r="J73" s="110" t="e">
        <f t="shared" ref="J73:J136" si="23">I73/C73/L73*10000</f>
        <v>#DIV/0!</v>
      </c>
      <c r="K73" s="113"/>
      <c r="L73" s="113">
        <v>103.6</v>
      </c>
      <c r="M73" s="111">
        <f>M74+M75</f>
        <v>0</v>
      </c>
      <c r="N73" s="110" t="e">
        <f t="shared" ref="N73:N136" si="24">M73/I73/P73*10000</f>
        <v>#DIV/0!</v>
      </c>
      <c r="O73" s="111"/>
      <c r="P73" s="114">
        <v>103.7</v>
      </c>
      <c r="Q73" s="119"/>
      <c r="R73" s="119"/>
      <c r="S73" s="119"/>
      <c r="T73" s="119"/>
      <c r="U73" s="119"/>
      <c r="V73" s="119"/>
      <c r="W73" s="119"/>
    </row>
    <row r="74" spans="1:23" s="18" customFormat="1" ht="30" customHeight="1">
      <c r="A74" s="64"/>
      <c r="B74" s="63"/>
      <c r="C74" s="113"/>
      <c r="D74" s="111"/>
      <c r="E74" s="111"/>
      <c r="F74" s="110" t="e">
        <f t="shared" si="21"/>
        <v>#DIV/0!</v>
      </c>
      <c r="G74" s="111"/>
      <c r="H74" s="110" t="e">
        <f t="shared" si="22"/>
        <v>#DIV/0!</v>
      </c>
      <c r="I74" s="112"/>
      <c r="J74" s="110" t="e">
        <f t="shared" si="23"/>
        <v>#DIV/0!</v>
      </c>
      <c r="K74" s="113"/>
      <c r="L74" s="113">
        <v>103.6</v>
      </c>
      <c r="M74" s="111"/>
      <c r="N74" s="110" t="e">
        <f t="shared" si="24"/>
        <v>#DIV/0!</v>
      </c>
      <c r="O74" s="111"/>
      <c r="P74" s="114">
        <v>103.7</v>
      </c>
      <c r="Q74" s="119"/>
      <c r="R74" s="119"/>
      <c r="S74" s="119"/>
      <c r="T74" s="119"/>
      <c r="U74" s="119"/>
      <c r="V74" s="119"/>
      <c r="W74" s="119"/>
    </row>
    <row r="75" spans="1:23" s="18" customFormat="1" ht="30" customHeight="1">
      <c r="A75" s="64"/>
      <c r="B75" s="63"/>
      <c r="C75" s="113"/>
      <c r="D75" s="111"/>
      <c r="E75" s="111"/>
      <c r="F75" s="110" t="e">
        <f t="shared" si="21"/>
        <v>#DIV/0!</v>
      </c>
      <c r="G75" s="111"/>
      <c r="H75" s="110" t="e">
        <f t="shared" si="22"/>
        <v>#DIV/0!</v>
      </c>
      <c r="I75" s="112"/>
      <c r="J75" s="110" t="e">
        <f t="shared" si="23"/>
        <v>#DIV/0!</v>
      </c>
      <c r="K75" s="113"/>
      <c r="L75" s="113">
        <v>103.6</v>
      </c>
      <c r="M75" s="111"/>
      <c r="N75" s="110" t="e">
        <f t="shared" si="24"/>
        <v>#DIV/0!</v>
      </c>
      <c r="O75" s="111"/>
      <c r="P75" s="114">
        <v>103.7</v>
      </c>
      <c r="Q75" s="119"/>
      <c r="R75" s="119"/>
      <c r="S75" s="119"/>
      <c r="T75" s="119"/>
      <c r="U75" s="119"/>
      <c r="V75" s="119"/>
      <c r="W75" s="119"/>
    </row>
    <row r="76" spans="1:23" s="18" customFormat="1" ht="42.75" customHeight="1">
      <c r="A76" s="64" t="s">
        <v>109</v>
      </c>
      <c r="B76" s="63" t="s">
        <v>46</v>
      </c>
      <c r="C76" s="113">
        <f>C77+C78</f>
        <v>0</v>
      </c>
      <c r="D76" s="113"/>
      <c r="E76" s="113">
        <f t="shared" ref="E76" si="25">E77+E78</f>
        <v>0</v>
      </c>
      <c r="F76" s="110" t="e">
        <f t="shared" si="21"/>
        <v>#DIV/0!</v>
      </c>
      <c r="G76" s="111">
        <f>G77+G78</f>
        <v>0</v>
      </c>
      <c r="H76" s="110" t="e">
        <f t="shared" si="22"/>
        <v>#DIV/0!</v>
      </c>
      <c r="I76" s="112">
        <f>I77+I78</f>
        <v>0</v>
      </c>
      <c r="J76" s="110" t="e">
        <f t="shared" si="23"/>
        <v>#DIV/0!</v>
      </c>
      <c r="K76" s="113"/>
      <c r="L76" s="113">
        <v>103.6</v>
      </c>
      <c r="M76" s="111">
        <f>M77+M78</f>
        <v>0</v>
      </c>
      <c r="N76" s="110" t="e">
        <f t="shared" si="24"/>
        <v>#DIV/0!</v>
      </c>
      <c r="O76" s="111"/>
      <c r="P76" s="114">
        <v>103.7</v>
      </c>
      <c r="Q76" s="119"/>
      <c r="R76" s="119"/>
      <c r="S76" s="119"/>
      <c r="T76" s="119"/>
      <c r="U76" s="119"/>
      <c r="V76" s="119"/>
      <c r="W76" s="119"/>
    </row>
    <row r="77" spans="1:23" s="18" customFormat="1" ht="30" customHeight="1">
      <c r="A77" s="64"/>
      <c r="B77" s="63"/>
      <c r="C77" s="113"/>
      <c r="D77" s="111"/>
      <c r="E77" s="111"/>
      <c r="F77" s="110" t="e">
        <f t="shared" si="21"/>
        <v>#DIV/0!</v>
      </c>
      <c r="G77" s="111"/>
      <c r="H77" s="110" t="e">
        <f t="shared" si="22"/>
        <v>#DIV/0!</v>
      </c>
      <c r="I77" s="112"/>
      <c r="J77" s="110" t="e">
        <f t="shared" si="23"/>
        <v>#DIV/0!</v>
      </c>
      <c r="K77" s="113"/>
      <c r="L77" s="113">
        <v>103.6</v>
      </c>
      <c r="M77" s="111"/>
      <c r="N77" s="110" t="e">
        <f t="shared" si="24"/>
        <v>#DIV/0!</v>
      </c>
      <c r="O77" s="111"/>
      <c r="P77" s="114">
        <v>103.7</v>
      </c>
      <c r="Q77" s="119"/>
      <c r="R77" s="119"/>
      <c r="S77" s="119"/>
      <c r="T77" s="119"/>
      <c r="U77" s="119"/>
      <c r="V77" s="119"/>
      <c r="W77" s="119"/>
    </row>
    <row r="78" spans="1:23" s="18" customFormat="1" ht="30" customHeight="1">
      <c r="A78" s="64"/>
      <c r="B78" s="63"/>
      <c r="C78" s="113"/>
      <c r="D78" s="111"/>
      <c r="E78" s="111"/>
      <c r="F78" s="110" t="e">
        <f t="shared" si="21"/>
        <v>#DIV/0!</v>
      </c>
      <c r="G78" s="111"/>
      <c r="H78" s="110" t="e">
        <f t="shared" si="22"/>
        <v>#DIV/0!</v>
      </c>
      <c r="I78" s="112"/>
      <c r="J78" s="110" t="e">
        <f t="shared" si="23"/>
        <v>#DIV/0!</v>
      </c>
      <c r="K78" s="113"/>
      <c r="L78" s="113">
        <v>103.6</v>
      </c>
      <c r="M78" s="111"/>
      <c r="N78" s="110" t="e">
        <f t="shared" si="24"/>
        <v>#DIV/0!</v>
      </c>
      <c r="O78" s="111"/>
      <c r="P78" s="114">
        <v>103.7</v>
      </c>
      <c r="Q78" s="119"/>
      <c r="R78" s="119"/>
      <c r="S78" s="119"/>
      <c r="T78" s="119"/>
      <c r="U78" s="119"/>
      <c r="V78" s="119"/>
      <c r="W78" s="119"/>
    </row>
    <row r="79" spans="1:23" s="18" customFormat="1" ht="30" customHeight="1">
      <c r="A79" s="64" t="s">
        <v>110</v>
      </c>
      <c r="B79" s="63" t="s">
        <v>129</v>
      </c>
      <c r="C79" s="113">
        <f>C80+C81</f>
        <v>0</v>
      </c>
      <c r="D79" s="111"/>
      <c r="E79" s="111">
        <f>E80+E81</f>
        <v>0</v>
      </c>
      <c r="F79" s="110" t="e">
        <f t="shared" si="21"/>
        <v>#DIV/0!</v>
      </c>
      <c r="G79" s="111">
        <f>G80+G81</f>
        <v>0</v>
      </c>
      <c r="H79" s="110" t="e">
        <f t="shared" si="22"/>
        <v>#DIV/0!</v>
      </c>
      <c r="I79" s="112">
        <f>I80+I81</f>
        <v>0</v>
      </c>
      <c r="J79" s="110" t="e">
        <f t="shared" si="23"/>
        <v>#DIV/0!</v>
      </c>
      <c r="K79" s="113"/>
      <c r="L79" s="113">
        <v>103.6</v>
      </c>
      <c r="M79" s="111">
        <f>M80+M81</f>
        <v>0</v>
      </c>
      <c r="N79" s="110" t="e">
        <f t="shared" si="24"/>
        <v>#DIV/0!</v>
      </c>
      <c r="O79" s="111"/>
      <c r="P79" s="114">
        <v>103.7</v>
      </c>
      <c r="Q79" s="119"/>
      <c r="R79" s="119"/>
      <c r="S79" s="119"/>
      <c r="T79" s="119"/>
      <c r="U79" s="119"/>
      <c r="V79" s="119"/>
      <c r="W79" s="119"/>
    </row>
    <row r="80" spans="1:23" s="18" customFormat="1" ht="30" customHeight="1">
      <c r="A80" s="64"/>
      <c r="B80" s="63"/>
      <c r="C80" s="113"/>
      <c r="D80" s="111"/>
      <c r="E80" s="111"/>
      <c r="F80" s="110" t="e">
        <f t="shared" si="21"/>
        <v>#DIV/0!</v>
      </c>
      <c r="G80" s="111"/>
      <c r="H80" s="110" t="e">
        <f t="shared" si="22"/>
        <v>#DIV/0!</v>
      </c>
      <c r="I80" s="112"/>
      <c r="J80" s="110" t="e">
        <f t="shared" si="23"/>
        <v>#DIV/0!</v>
      </c>
      <c r="K80" s="113"/>
      <c r="L80" s="113">
        <v>103.6</v>
      </c>
      <c r="M80" s="111"/>
      <c r="N80" s="110" t="e">
        <f t="shared" si="24"/>
        <v>#DIV/0!</v>
      </c>
      <c r="O80" s="111"/>
      <c r="P80" s="114">
        <v>103.7</v>
      </c>
      <c r="Q80" s="119"/>
      <c r="R80" s="119"/>
      <c r="S80" s="119"/>
      <c r="T80" s="119"/>
      <c r="U80" s="119"/>
      <c r="V80" s="119"/>
      <c r="W80" s="119"/>
    </row>
    <row r="81" spans="1:23" s="18" customFormat="1" ht="30" customHeight="1">
      <c r="A81" s="64"/>
      <c r="B81" s="63"/>
      <c r="C81" s="113"/>
      <c r="D81" s="111"/>
      <c r="E81" s="111"/>
      <c r="F81" s="110" t="e">
        <f t="shared" si="21"/>
        <v>#DIV/0!</v>
      </c>
      <c r="G81" s="111"/>
      <c r="H81" s="110" t="e">
        <f t="shared" si="22"/>
        <v>#DIV/0!</v>
      </c>
      <c r="I81" s="112"/>
      <c r="J81" s="110" t="e">
        <f t="shared" si="23"/>
        <v>#DIV/0!</v>
      </c>
      <c r="K81" s="113"/>
      <c r="L81" s="113">
        <v>103.6</v>
      </c>
      <c r="M81" s="111"/>
      <c r="N81" s="110" t="e">
        <f t="shared" si="24"/>
        <v>#DIV/0!</v>
      </c>
      <c r="O81" s="111"/>
      <c r="P81" s="114">
        <v>103.7</v>
      </c>
      <c r="Q81" s="119"/>
      <c r="R81" s="119"/>
      <c r="S81" s="119"/>
      <c r="T81" s="119"/>
      <c r="U81" s="119"/>
      <c r="V81" s="119"/>
      <c r="W81" s="119"/>
    </row>
    <row r="82" spans="1:23" s="18" customFormat="1" ht="48.75" customHeight="1">
      <c r="A82" s="64" t="s">
        <v>111</v>
      </c>
      <c r="B82" s="63" t="s">
        <v>130</v>
      </c>
      <c r="C82" s="113">
        <f>C83+C84</f>
        <v>0</v>
      </c>
      <c r="D82" s="111"/>
      <c r="E82" s="111">
        <f>E83+E84</f>
        <v>0</v>
      </c>
      <c r="F82" s="110" t="e">
        <f t="shared" si="21"/>
        <v>#DIV/0!</v>
      </c>
      <c r="G82" s="111">
        <f>G83+G84</f>
        <v>0</v>
      </c>
      <c r="H82" s="110" t="e">
        <f t="shared" si="22"/>
        <v>#DIV/0!</v>
      </c>
      <c r="I82" s="112">
        <f>I83+I84</f>
        <v>0</v>
      </c>
      <c r="J82" s="110" t="e">
        <f t="shared" si="23"/>
        <v>#DIV/0!</v>
      </c>
      <c r="K82" s="113"/>
      <c r="L82" s="113">
        <v>103.6</v>
      </c>
      <c r="M82" s="111">
        <f>M83+M84</f>
        <v>0</v>
      </c>
      <c r="N82" s="110" t="e">
        <f t="shared" si="24"/>
        <v>#DIV/0!</v>
      </c>
      <c r="O82" s="111"/>
      <c r="P82" s="114">
        <v>103.7</v>
      </c>
      <c r="Q82" s="119"/>
      <c r="R82" s="119"/>
      <c r="S82" s="119"/>
      <c r="T82" s="119"/>
      <c r="U82" s="119"/>
      <c r="V82" s="119"/>
      <c r="W82" s="119"/>
    </row>
    <row r="83" spans="1:23" s="18" customFormat="1" ht="30" customHeight="1">
      <c r="A83" s="64"/>
      <c r="B83" s="63"/>
      <c r="C83" s="113"/>
      <c r="D83" s="111"/>
      <c r="E83" s="111"/>
      <c r="F83" s="110" t="e">
        <f t="shared" si="21"/>
        <v>#DIV/0!</v>
      </c>
      <c r="G83" s="111"/>
      <c r="H83" s="110" t="e">
        <f t="shared" si="22"/>
        <v>#DIV/0!</v>
      </c>
      <c r="I83" s="112"/>
      <c r="J83" s="110" t="e">
        <f t="shared" si="23"/>
        <v>#DIV/0!</v>
      </c>
      <c r="K83" s="113"/>
      <c r="L83" s="113">
        <v>103.6</v>
      </c>
      <c r="M83" s="111"/>
      <c r="N83" s="110" t="e">
        <f t="shared" si="24"/>
        <v>#DIV/0!</v>
      </c>
      <c r="O83" s="111"/>
      <c r="P83" s="114">
        <v>103.7</v>
      </c>
      <c r="Q83" s="119"/>
      <c r="R83" s="119"/>
      <c r="S83" s="119"/>
      <c r="T83" s="119"/>
      <c r="U83" s="119"/>
      <c r="V83" s="119"/>
      <c r="W83" s="119"/>
    </row>
    <row r="84" spans="1:23" s="18" customFormat="1" ht="30" customHeight="1">
      <c r="A84" s="64"/>
      <c r="B84" s="63"/>
      <c r="C84" s="113"/>
      <c r="D84" s="111"/>
      <c r="E84" s="111"/>
      <c r="F84" s="110" t="e">
        <f t="shared" si="21"/>
        <v>#DIV/0!</v>
      </c>
      <c r="G84" s="111"/>
      <c r="H84" s="110" t="e">
        <f t="shared" si="22"/>
        <v>#DIV/0!</v>
      </c>
      <c r="I84" s="112"/>
      <c r="J84" s="110" t="e">
        <f t="shared" si="23"/>
        <v>#DIV/0!</v>
      </c>
      <c r="K84" s="113"/>
      <c r="L84" s="113">
        <v>103.6</v>
      </c>
      <c r="M84" s="111"/>
      <c r="N84" s="110" t="e">
        <f t="shared" si="24"/>
        <v>#DIV/0!</v>
      </c>
      <c r="O84" s="111"/>
      <c r="P84" s="114">
        <v>103.7</v>
      </c>
      <c r="Q84" s="119"/>
      <c r="R84" s="119"/>
      <c r="S84" s="119"/>
      <c r="T84" s="119"/>
      <c r="U84" s="119"/>
      <c r="V84" s="119"/>
      <c r="W84" s="119"/>
    </row>
    <row r="85" spans="1:23" s="18" customFormat="1" ht="42" customHeight="1">
      <c r="A85" s="64" t="s">
        <v>112</v>
      </c>
      <c r="B85" s="63" t="s">
        <v>47</v>
      </c>
      <c r="C85" s="113">
        <f>C86+C87</f>
        <v>0</v>
      </c>
      <c r="D85" s="111"/>
      <c r="E85" s="111">
        <f>E86+E87</f>
        <v>0</v>
      </c>
      <c r="F85" s="110" t="e">
        <f t="shared" si="21"/>
        <v>#DIV/0!</v>
      </c>
      <c r="G85" s="111">
        <f>G86+G87</f>
        <v>0</v>
      </c>
      <c r="H85" s="110" t="e">
        <f t="shared" si="22"/>
        <v>#DIV/0!</v>
      </c>
      <c r="I85" s="112">
        <f>I86+I87</f>
        <v>0</v>
      </c>
      <c r="J85" s="110" t="e">
        <f t="shared" si="23"/>
        <v>#DIV/0!</v>
      </c>
      <c r="K85" s="113"/>
      <c r="L85" s="113">
        <v>103.6</v>
      </c>
      <c r="M85" s="111">
        <f>M86+M87</f>
        <v>0</v>
      </c>
      <c r="N85" s="110" t="e">
        <f t="shared" si="24"/>
        <v>#DIV/0!</v>
      </c>
      <c r="O85" s="111"/>
      <c r="P85" s="114">
        <v>103.7</v>
      </c>
      <c r="Q85" s="119"/>
      <c r="R85" s="119"/>
      <c r="S85" s="119"/>
      <c r="T85" s="119"/>
      <c r="U85" s="119"/>
      <c r="V85" s="119"/>
      <c r="W85" s="119"/>
    </row>
    <row r="86" spans="1:23" s="18" customFormat="1" ht="30" customHeight="1">
      <c r="A86" s="64"/>
      <c r="B86" s="63"/>
      <c r="C86" s="113"/>
      <c r="D86" s="111"/>
      <c r="E86" s="111"/>
      <c r="F86" s="110" t="e">
        <f t="shared" si="21"/>
        <v>#DIV/0!</v>
      </c>
      <c r="G86" s="111"/>
      <c r="H86" s="110" t="e">
        <f t="shared" si="22"/>
        <v>#DIV/0!</v>
      </c>
      <c r="I86" s="112"/>
      <c r="J86" s="110" t="e">
        <f t="shared" si="23"/>
        <v>#DIV/0!</v>
      </c>
      <c r="K86" s="113"/>
      <c r="L86" s="113">
        <v>103.6</v>
      </c>
      <c r="M86" s="111"/>
      <c r="N86" s="110" t="e">
        <f t="shared" si="24"/>
        <v>#DIV/0!</v>
      </c>
      <c r="O86" s="111"/>
      <c r="P86" s="114">
        <v>103.7</v>
      </c>
      <c r="Q86" s="119"/>
      <c r="R86" s="119"/>
      <c r="S86" s="119"/>
      <c r="T86" s="119"/>
      <c r="U86" s="119"/>
      <c r="V86" s="119"/>
      <c r="W86" s="119"/>
    </row>
    <row r="87" spans="1:23" s="18" customFormat="1" ht="30" customHeight="1">
      <c r="A87" s="64"/>
      <c r="B87" s="63"/>
      <c r="C87" s="113"/>
      <c r="D87" s="111"/>
      <c r="E87" s="111"/>
      <c r="F87" s="110" t="e">
        <f t="shared" si="21"/>
        <v>#DIV/0!</v>
      </c>
      <c r="G87" s="111"/>
      <c r="H87" s="110" t="e">
        <f t="shared" si="22"/>
        <v>#DIV/0!</v>
      </c>
      <c r="I87" s="112"/>
      <c r="J87" s="110" t="e">
        <f t="shared" si="23"/>
        <v>#DIV/0!</v>
      </c>
      <c r="K87" s="113"/>
      <c r="L87" s="113">
        <v>103.6</v>
      </c>
      <c r="M87" s="111"/>
      <c r="N87" s="110" t="e">
        <f t="shared" si="24"/>
        <v>#DIV/0!</v>
      </c>
      <c r="O87" s="111"/>
      <c r="P87" s="114">
        <v>103.7</v>
      </c>
      <c r="Q87" s="119"/>
      <c r="R87" s="119"/>
      <c r="S87" s="119"/>
      <c r="T87" s="119"/>
      <c r="U87" s="119"/>
      <c r="V87" s="119"/>
      <c r="W87" s="119"/>
    </row>
    <row r="88" spans="1:23" s="18" customFormat="1" ht="30" customHeight="1">
      <c r="A88" s="64" t="s">
        <v>113</v>
      </c>
      <c r="B88" s="63" t="s">
        <v>48</v>
      </c>
      <c r="C88" s="113"/>
      <c r="D88" s="111"/>
      <c r="E88" s="111"/>
      <c r="F88" s="110" t="e">
        <f t="shared" si="21"/>
        <v>#DIV/0!</v>
      </c>
      <c r="G88" s="111"/>
      <c r="H88" s="110" t="e">
        <f t="shared" si="22"/>
        <v>#DIV/0!</v>
      </c>
      <c r="I88" s="112"/>
      <c r="J88" s="110" t="e">
        <f t="shared" si="23"/>
        <v>#DIV/0!</v>
      </c>
      <c r="K88" s="113"/>
      <c r="L88" s="113">
        <v>103.6</v>
      </c>
      <c r="M88" s="111"/>
      <c r="N88" s="110" t="e">
        <f t="shared" si="24"/>
        <v>#DIV/0!</v>
      </c>
      <c r="O88" s="111"/>
      <c r="P88" s="114">
        <v>103.7</v>
      </c>
      <c r="Q88" s="119"/>
      <c r="R88" s="119"/>
      <c r="S88" s="119"/>
      <c r="T88" s="119"/>
      <c r="U88" s="119"/>
      <c r="V88" s="119"/>
      <c r="W88" s="119"/>
    </row>
    <row r="89" spans="1:23" s="18" customFormat="1" ht="30" customHeight="1">
      <c r="A89" s="64"/>
      <c r="B89" s="63"/>
      <c r="C89" s="113"/>
      <c r="D89" s="111"/>
      <c r="E89" s="111"/>
      <c r="F89" s="110" t="e">
        <f t="shared" si="21"/>
        <v>#DIV/0!</v>
      </c>
      <c r="G89" s="111"/>
      <c r="H89" s="110" t="e">
        <f t="shared" si="22"/>
        <v>#DIV/0!</v>
      </c>
      <c r="I89" s="112"/>
      <c r="J89" s="110" t="e">
        <f t="shared" si="23"/>
        <v>#DIV/0!</v>
      </c>
      <c r="K89" s="113"/>
      <c r="L89" s="113">
        <v>103.6</v>
      </c>
      <c r="M89" s="111"/>
      <c r="N89" s="110" t="e">
        <f t="shared" si="24"/>
        <v>#DIV/0!</v>
      </c>
      <c r="O89" s="111"/>
      <c r="P89" s="114">
        <v>103.7</v>
      </c>
      <c r="Q89" s="119"/>
      <c r="R89" s="119"/>
      <c r="S89" s="119"/>
      <c r="T89" s="119"/>
      <c r="U89" s="119"/>
      <c r="V89" s="119"/>
      <c r="W89" s="119"/>
    </row>
    <row r="90" spans="1:23" s="18" customFormat="1" ht="30" customHeight="1">
      <c r="A90" s="64"/>
      <c r="B90" s="63"/>
      <c r="C90" s="113"/>
      <c r="D90" s="111"/>
      <c r="E90" s="111"/>
      <c r="F90" s="110" t="e">
        <f t="shared" si="21"/>
        <v>#DIV/0!</v>
      </c>
      <c r="G90" s="111"/>
      <c r="H90" s="110" t="e">
        <f t="shared" si="22"/>
        <v>#DIV/0!</v>
      </c>
      <c r="I90" s="112"/>
      <c r="J90" s="110" t="e">
        <f t="shared" si="23"/>
        <v>#DIV/0!</v>
      </c>
      <c r="K90" s="113"/>
      <c r="L90" s="113">
        <v>103.6</v>
      </c>
      <c r="M90" s="111"/>
      <c r="N90" s="110" t="e">
        <f t="shared" si="24"/>
        <v>#DIV/0!</v>
      </c>
      <c r="O90" s="111"/>
      <c r="P90" s="114">
        <v>103.7</v>
      </c>
      <c r="Q90" s="119"/>
      <c r="R90" s="119"/>
      <c r="S90" s="119"/>
      <c r="T90" s="119"/>
      <c r="U90" s="119"/>
      <c r="V90" s="119"/>
      <c r="W90" s="119"/>
    </row>
    <row r="91" spans="1:23" s="18" customFormat="1" ht="44.25" customHeight="1">
      <c r="A91" s="64" t="s">
        <v>114</v>
      </c>
      <c r="B91" s="63" t="s">
        <v>49</v>
      </c>
      <c r="C91" s="113">
        <f>C92+C93</f>
        <v>0</v>
      </c>
      <c r="D91" s="111"/>
      <c r="E91" s="111">
        <f>E92+E93</f>
        <v>0</v>
      </c>
      <c r="F91" s="110" t="e">
        <f t="shared" si="21"/>
        <v>#DIV/0!</v>
      </c>
      <c r="G91" s="111">
        <f>G92+G93</f>
        <v>0</v>
      </c>
      <c r="H91" s="110" t="e">
        <f t="shared" si="22"/>
        <v>#DIV/0!</v>
      </c>
      <c r="I91" s="112">
        <f>I92+I93</f>
        <v>0</v>
      </c>
      <c r="J91" s="110" t="e">
        <f t="shared" si="23"/>
        <v>#DIV/0!</v>
      </c>
      <c r="K91" s="113"/>
      <c r="L91" s="113">
        <v>103.6</v>
      </c>
      <c r="M91" s="111">
        <f>M92+M93</f>
        <v>0</v>
      </c>
      <c r="N91" s="110" t="e">
        <f t="shared" si="24"/>
        <v>#DIV/0!</v>
      </c>
      <c r="O91" s="111"/>
      <c r="P91" s="114">
        <v>103.7</v>
      </c>
      <c r="Q91" s="119"/>
      <c r="R91" s="119"/>
      <c r="S91" s="119"/>
      <c r="T91" s="119"/>
      <c r="U91" s="119"/>
      <c r="V91" s="119"/>
      <c r="W91" s="119"/>
    </row>
    <row r="92" spans="1:23" s="18" customFormat="1" ht="25.5" customHeight="1">
      <c r="A92" s="64"/>
      <c r="B92" s="63"/>
      <c r="C92" s="113"/>
      <c r="D92" s="111"/>
      <c r="E92" s="111"/>
      <c r="F92" s="110" t="e">
        <f t="shared" si="21"/>
        <v>#DIV/0!</v>
      </c>
      <c r="G92" s="111"/>
      <c r="H92" s="110" t="e">
        <f t="shared" si="22"/>
        <v>#DIV/0!</v>
      </c>
      <c r="I92" s="112"/>
      <c r="J92" s="110" t="e">
        <f t="shared" si="23"/>
        <v>#DIV/0!</v>
      </c>
      <c r="K92" s="113"/>
      <c r="L92" s="113">
        <v>103.6</v>
      </c>
      <c r="M92" s="111"/>
      <c r="N92" s="110" t="e">
        <f t="shared" si="24"/>
        <v>#DIV/0!</v>
      </c>
      <c r="O92" s="111"/>
      <c r="P92" s="114">
        <v>103.7</v>
      </c>
      <c r="Q92" s="119"/>
      <c r="R92" s="119"/>
      <c r="S92" s="119"/>
      <c r="T92" s="119"/>
      <c r="U92" s="119"/>
      <c r="V92" s="119"/>
      <c r="W92" s="119"/>
    </row>
    <row r="93" spans="1:23" s="18" customFormat="1" ht="25.5" customHeight="1">
      <c r="A93" s="64"/>
      <c r="B93" s="63"/>
      <c r="C93" s="113"/>
      <c r="D93" s="111"/>
      <c r="E93" s="111"/>
      <c r="F93" s="110" t="e">
        <f t="shared" si="21"/>
        <v>#DIV/0!</v>
      </c>
      <c r="G93" s="111"/>
      <c r="H93" s="110" t="e">
        <f t="shared" si="22"/>
        <v>#DIV/0!</v>
      </c>
      <c r="I93" s="112"/>
      <c r="J93" s="110" t="e">
        <f t="shared" si="23"/>
        <v>#DIV/0!</v>
      </c>
      <c r="K93" s="113"/>
      <c r="L93" s="113">
        <v>103.6</v>
      </c>
      <c r="M93" s="111"/>
      <c r="N93" s="110" t="e">
        <f t="shared" si="24"/>
        <v>#DIV/0!</v>
      </c>
      <c r="O93" s="111"/>
      <c r="P93" s="114">
        <v>103.7</v>
      </c>
      <c r="Q93" s="119"/>
      <c r="R93" s="119"/>
      <c r="S93" s="119"/>
      <c r="T93" s="119"/>
      <c r="U93" s="119"/>
      <c r="V93" s="119"/>
      <c r="W93" s="119"/>
    </row>
    <row r="94" spans="1:23" s="18" customFormat="1" ht="30.75" customHeight="1">
      <c r="A94" s="64" t="s">
        <v>115</v>
      </c>
      <c r="B94" s="63" t="s">
        <v>50</v>
      </c>
      <c r="C94" s="113">
        <f>C95</f>
        <v>0</v>
      </c>
      <c r="D94" s="111"/>
      <c r="E94" s="111">
        <f>E95</f>
        <v>0</v>
      </c>
      <c r="F94" s="110" t="e">
        <f t="shared" si="21"/>
        <v>#DIV/0!</v>
      </c>
      <c r="G94" s="111">
        <f>G95</f>
        <v>0</v>
      </c>
      <c r="H94" s="110" t="e">
        <f t="shared" si="22"/>
        <v>#DIV/0!</v>
      </c>
      <c r="I94" s="112">
        <f>I95</f>
        <v>0</v>
      </c>
      <c r="J94" s="110" t="e">
        <f t="shared" si="23"/>
        <v>#DIV/0!</v>
      </c>
      <c r="K94" s="113"/>
      <c r="L94" s="113">
        <v>103.6</v>
      </c>
      <c r="M94" s="111">
        <f>M95</f>
        <v>0</v>
      </c>
      <c r="N94" s="110" t="e">
        <f t="shared" si="24"/>
        <v>#DIV/0!</v>
      </c>
      <c r="O94" s="111"/>
      <c r="P94" s="114">
        <v>103.7</v>
      </c>
      <c r="Q94" s="119"/>
      <c r="R94" s="119"/>
      <c r="S94" s="119"/>
      <c r="T94" s="119"/>
      <c r="U94" s="119"/>
      <c r="V94" s="119"/>
      <c r="W94" s="119"/>
    </row>
    <row r="95" spans="1:23" s="18" customFormat="1" ht="25.5" customHeight="1">
      <c r="A95" s="64"/>
      <c r="B95" s="63"/>
      <c r="C95" s="113"/>
      <c r="D95" s="111"/>
      <c r="E95" s="111"/>
      <c r="F95" s="110" t="e">
        <f t="shared" si="21"/>
        <v>#DIV/0!</v>
      </c>
      <c r="G95" s="111"/>
      <c r="H95" s="110" t="e">
        <f t="shared" si="22"/>
        <v>#DIV/0!</v>
      </c>
      <c r="I95" s="112"/>
      <c r="J95" s="110" t="e">
        <f t="shared" si="23"/>
        <v>#DIV/0!</v>
      </c>
      <c r="K95" s="113"/>
      <c r="L95" s="113">
        <v>103.6</v>
      </c>
      <c r="M95" s="111"/>
      <c r="N95" s="110" t="e">
        <f t="shared" si="24"/>
        <v>#DIV/0!</v>
      </c>
      <c r="O95" s="111"/>
      <c r="P95" s="114">
        <v>103.7</v>
      </c>
      <c r="Q95" s="119"/>
      <c r="R95" s="119"/>
      <c r="S95" s="119"/>
      <c r="T95" s="119"/>
      <c r="U95" s="119"/>
      <c r="V95" s="119"/>
      <c r="W95" s="119"/>
    </row>
    <row r="96" spans="1:23" s="18" customFormat="1" ht="43.5" customHeight="1">
      <c r="A96" s="64" t="s">
        <v>116</v>
      </c>
      <c r="B96" s="63" t="s">
        <v>51</v>
      </c>
      <c r="C96" s="113">
        <f>C97</f>
        <v>0</v>
      </c>
      <c r="D96" s="111"/>
      <c r="E96" s="111">
        <f>E97</f>
        <v>0</v>
      </c>
      <c r="F96" s="110" t="e">
        <f t="shared" si="21"/>
        <v>#DIV/0!</v>
      </c>
      <c r="G96" s="111">
        <f>G97</f>
        <v>0</v>
      </c>
      <c r="H96" s="110" t="e">
        <f t="shared" si="22"/>
        <v>#DIV/0!</v>
      </c>
      <c r="I96" s="112">
        <f>I97</f>
        <v>0</v>
      </c>
      <c r="J96" s="110" t="e">
        <f t="shared" si="23"/>
        <v>#DIV/0!</v>
      </c>
      <c r="K96" s="113"/>
      <c r="L96" s="113">
        <v>103.6</v>
      </c>
      <c r="M96" s="111">
        <f>M97</f>
        <v>0</v>
      </c>
      <c r="N96" s="110" t="e">
        <f t="shared" si="24"/>
        <v>#DIV/0!</v>
      </c>
      <c r="O96" s="111"/>
      <c r="P96" s="114">
        <v>103.7</v>
      </c>
      <c r="Q96" s="119"/>
      <c r="R96" s="119"/>
      <c r="S96" s="119"/>
      <c r="T96" s="119"/>
      <c r="U96" s="119"/>
      <c r="V96" s="119"/>
      <c r="W96" s="119"/>
    </row>
    <row r="97" spans="1:23" s="18" customFormat="1" ht="28.5" customHeight="1">
      <c r="A97" s="64"/>
      <c r="B97" s="63"/>
      <c r="C97" s="113"/>
      <c r="D97" s="111"/>
      <c r="E97" s="111"/>
      <c r="F97" s="110" t="e">
        <f t="shared" si="21"/>
        <v>#DIV/0!</v>
      </c>
      <c r="G97" s="111"/>
      <c r="H97" s="110" t="e">
        <f t="shared" si="22"/>
        <v>#DIV/0!</v>
      </c>
      <c r="I97" s="112"/>
      <c r="J97" s="110" t="e">
        <f t="shared" si="23"/>
        <v>#DIV/0!</v>
      </c>
      <c r="K97" s="113"/>
      <c r="L97" s="113">
        <v>103.6</v>
      </c>
      <c r="M97" s="111"/>
      <c r="N97" s="110" t="e">
        <f t="shared" si="24"/>
        <v>#DIV/0!</v>
      </c>
      <c r="O97" s="111"/>
      <c r="P97" s="114">
        <v>103.7</v>
      </c>
      <c r="Q97" s="119"/>
      <c r="R97" s="119"/>
      <c r="S97" s="119"/>
      <c r="T97" s="119"/>
      <c r="U97" s="119"/>
      <c r="V97" s="119"/>
      <c r="W97" s="119"/>
    </row>
    <row r="98" spans="1:23" s="18" customFormat="1" ht="28.5" customHeight="1">
      <c r="A98" s="64" t="s">
        <v>117</v>
      </c>
      <c r="B98" s="63" t="s">
        <v>52</v>
      </c>
      <c r="C98" s="113">
        <f>C99</f>
        <v>0</v>
      </c>
      <c r="D98" s="111"/>
      <c r="E98" s="111">
        <f>E99</f>
        <v>0</v>
      </c>
      <c r="F98" s="110" t="e">
        <f t="shared" si="21"/>
        <v>#DIV/0!</v>
      </c>
      <c r="G98" s="111">
        <f>G99</f>
        <v>0</v>
      </c>
      <c r="H98" s="110" t="e">
        <f t="shared" si="22"/>
        <v>#DIV/0!</v>
      </c>
      <c r="I98" s="112">
        <f>I99</f>
        <v>0</v>
      </c>
      <c r="J98" s="110" t="e">
        <f t="shared" si="23"/>
        <v>#DIV/0!</v>
      </c>
      <c r="K98" s="113"/>
      <c r="L98" s="113">
        <v>103.6</v>
      </c>
      <c r="M98" s="111">
        <f>M99</f>
        <v>0</v>
      </c>
      <c r="N98" s="110" t="e">
        <f t="shared" si="24"/>
        <v>#DIV/0!</v>
      </c>
      <c r="O98" s="111"/>
      <c r="P98" s="114">
        <v>103.7</v>
      </c>
      <c r="Q98" s="119"/>
      <c r="R98" s="119"/>
      <c r="S98" s="119"/>
      <c r="T98" s="119"/>
      <c r="U98" s="119"/>
      <c r="V98" s="119"/>
      <c r="W98" s="119"/>
    </row>
    <row r="99" spans="1:23" s="18" customFormat="1" ht="28.5" customHeight="1">
      <c r="A99" s="64"/>
      <c r="B99" s="63"/>
      <c r="C99" s="113"/>
      <c r="D99" s="111"/>
      <c r="E99" s="111"/>
      <c r="F99" s="110" t="e">
        <f t="shared" si="21"/>
        <v>#DIV/0!</v>
      </c>
      <c r="G99" s="111"/>
      <c r="H99" s="110" t="e">
        <f t="shared" si="22"/>
        <v>#DIV/0!</v>
      </c>
      <c r="I99" s="112"/>
      <c r="J99" s="110" t="e">
        <f t="shared" si="23"/>
        <v>#DIV/0!</v>
      </c>
      <c r="K99" s="113"/>
      <c r="L99" s="113">
        <v>103.6</v>
      </c>
      <c r="M99" s="111"/>
      <c r="N99" s="110" t="e">
        <f t="shared" si="24"/>
        <v>#DIV/0!</v>
      </c>
      <c r="O99" s="111"/>
      <c r="P99" s="114">
        <v>103.7</v>
      </c>
      <c r="Q99" s="119"/>
      <c r="R99" s="119"/>
      <c r="S99" s="119"/>
      <c r="T99" s="119"/>
      <c r="U99" s="119"/>
      <c r="V99" s="119"/>
      <c r="W99" s="119"/>
    </row>
    <row r="100" spans="1:23" s="18" customFormat="1" ht="28.5" customHeight="1">
      <c r="A100" s="64" t="s">
        <v>118</v>
      </c>
      <c r="B100" s="63" t="s">
        <v>53</v>
      </c>
      <c r="C100" s="113">
        <f>C101</f>
        <v>0</v>
      </c>
      <c r="D100" s="111"/>
      <c r="E100" s="111">
        <f>E101</f>
        <v>0</v>
      </c>
      <c r="F100" s="110" t="e">
        <f t="shared" si="21"/>
        <v>#DIV/0!</v>
      </c>
      <c r="G100" s="111">
        <f>G101</f>
        <v>0</v>
      </c>
      <c r="H100" s="110" t="e">
        <f t="shared" si="22"/>
        <v>#DIV/0!</v>
      </c>
      <c r="I100" s="112">
        <f>I101</f>
        <v>0</v>
      </c>
      <c r="J100" s="110" t="e">
        <f t="shared" si="23"/>
        <v>#DIV/0!</v>
      </c>
      <c r="K100" s="113"/>
      <c r="L100" s="113">
        <v>103.6</v>
      </c>
      <c r="M100" s="111">
        <f>M101</f>
        <v>0</v>
      </c>
      <c r="N100" s="110" t="e">
        <f t="shared" si="24"/>
        <v>#DIV/0!</v>
      </c>
      <c r="O100" s="111"/>
      <c r="P100" s="114">
        <v>103.7</v>
      </c>
      <c r="Q100" s="119"/>
      <c r="R100" s="119"/>
      <c r="S100" s="119"/>
      <c r="T100" s="119"/>
      <c r="U100" s="119"/>
      <c r="V100" s="119"/>
      <c r="W100" s="119"/>
    </row>
    <row r="101" spans="1:23" s="18" customFormat="1" ht="28.5" customHeight="1">
      <c r="A101" s="64"/>
      <c r="B101" s="63"/>
      <c r="C101" s="113"/>
      <c r="D101" s="111"/>
      <c r="E101" s="111"/>
      <c r="F101" s="110" t="e">
        <f t="shared" si="21"/>
        <v>#DIV/0!</v>
      </c>
      <c r="G101" s="111"/>
      <c r="H101" s="110" t="e">
        <f t="shared" si="22"/>
        <v>#DIV/0!</v>
      </c>
      <c r="I101" s="112"/>
      <c r="J101" s="110" t="e">
        <f t="shared" si="23"/>
        <v>#DIV/0!</v>
      </c>
      <c r="K101" s="113"/>
      <c r="L101" s="113">
        <v>103.6</v>
      </c>
      <c r="M101" s="111"/>
      <c r="N101" s="110" t="e">
        <f t="shared" si="24"/>
        <v>#DIV/0!</v>
      </c>
      <c r="O101" s="111"/>
      <c r="P101" s="114">
        <v>103.7</v>
      </c>
      <c r="Q101" s="119"/>
      <c r="R101" s="119"/>
      <c r="S101" s="119"/>
      <c r="T101" s="119"/>
      <c r="U101" s="119"/>
      <c r="V101" s="119"/>
      <c r="W101" s="119"/>
    </row>
    <row r="102" spans="1:23" s="18" customFormat="1" ht="28.5" customHeight="1">
      <c r="A102" s="64" t="s">
        <v>119</v>
      </c>
      <c r="B102" s="63" t="s">
        <v>54</v>
      </c>
      <c r="C102" s="113">
        <f>C103</f>
        <v>0</v>
      </c>
      <c r="D102" s="111"/>
      <c r="E102" s="111">
        <f>E103</f>
        <v>0</v>
      </c>
      <c r="F102" s="110" t="e">
        <f t="shared" si="21"/>
        <v>#DIV/0!</v>
      </c>
      <c r="G102" s="111">
        <f>G103</f>
        <v>0</v>
      </c>
      <c r="H102" s="110" t="e">
        <f t="shared" si="22"/>
        <v>#DIV/0!</v>
      </c>
      <c r="I102" s="112">
        <f>I103</f>
        <v>0</v>
      </c>
      <c r="J102" s="110" t="e">
        <f t="shared" si="23"/>
        <v>#DIV/0!</v>
      </c>
      <c r="K102" s="113"/>
      <c r="L102" s="113">
        <v>103.6</v>
      </c>
      <c r="M102" s="111">
        <f>M103</f>
        <v>0</v>
      </c>
      <c r="N102" s="110" t="e">
        <f t="shared" si="24"/>
        <v>#DIV/0!</v>
      </c>
      <c r="O102" s="111"/>
      <c r="P102" s="114">
        <v>103.7</v>
      </c>
      <c r="Q102" s="119"/>
      <c r="R102" s="119"/>
      <c r="S102" s="119"/>
      <c r="T102" s="119"/>
      <c r="U102" s="119"/>
      <c r="V102" s="119"/>
      <c r="W102" s="119"/>
    </row>
    <row r="103" spans="1:23" s="18" customFormat="1" ht="28.5" customHeight="1">
      <c r="A103" s="64"/>
      <c r="B103" s="63"/>
      <c r="C103" s="113"/>
      <c r="D103" s="111"/>
      <c r="E103" s="111"/>
      <c r="F103" s="110" t="e">
        <f t="shared" si="21"/>
        <v>#DIV/0!</v>
      </c>
      <c r="G103" s="111"/>
      <c r="H103" s="110" t="e">
        <f t="shared" si="22"/>
        <v>#DIV/0!</v>
      </c>
      <c r="I103" s="112"/>
      <c r="J103" s="110" t="e">
        <f t="shared" si="23"/>
        <v>#DIV/0!</v>
      </c>
      <c r="K103" s="113"/>
      <c r="L103" s="113">
        <v>103.6</v>
      </c>
      <c r="M103" s="111"/>
      <c r="N103" s="110" t="e">
        <f t="shared" si="24"/>
        <v>#DIV/0!</v>
      </c>
      <c r="O103" s="111"/>
      <c r="P103" s="114">
        <v>103.7</v>
      </c>
      <c r="Q103" s="119"/>
      <c r="R103" s="119"/>
      <c r="S103" s="119"/>
      <c r="T103" s="119"/>
      <c r="U103" s="119"/>
      <c r="V103" s="119"/>
      <c r="W103" s="119"/>
    </row>
    <row r="104" spans="1:23" s="18" customFormat="1" ht="30" customHeight="1">
      <c r="A104" s="64" t="s">
        <v>24</v>
      </c>
      <c r="B104" s="63" t="s">
        <v>22</v>
      </c>
      <c r="C104" s="113"/>
      <c r="D104" s="111"/>
      <c r="E104" s="111">
        <v>108000</v>
      </c>
      <c r="F104" s="110" t="e">
        <f t="shared" si="21"/>
        <v>#DIV/0!</v>
      </c>
      <c r="G104" s="111">
        <v>209565</v>
      </c>
      <c r="H104" s="110" t="e">
        <f t="shared" si="22"/>
        <v>#DIV/0!</v>
      </c>
      <c r="I104" s="112">
        <v>119776</v>
      </c>
      <c r="J104" s="110" t="e">
        <f t="shared" si="23"/>
        <v>#DIV/0!</v>
      </c>
      <c r="K104" s="113"/>
      <c r="L104" s="113">
        <v>103.6</v>
      </c>
      <c r="M104" s="111">
        <f>M40</f>
        <v>10000</v>
      </c>
      <c r="N104" s="110">
        <f t="shared" si="24"/>
        <v>8.0510298748599443</v>
      </c>
      <c r="O104" s="111"/>
      <c r="P104" s="114">
        <v>103.7</v>
      </c>
      <c r="Q104" s="119"/>
      <c r="R104" s="119"/>
      <c r="S104" s="119"/>
      <c r="T104" s="119"/>
      <c r="U104" s="119"/>
      <c r="V104" s="119"/>
      <c r="W104" s="119"/>
    </row>
    <row r="105" spans="1:23" ht="58.5" customHeight="1">
      <c r="A105" s="30" t="s">
        <v>128</v>
      </c>
      <c r="B105" s="31" t="s">
        <v>55</v>
      </c>
      <c r="C105" s="104">
        <f>C106+C107+C108+C109+C110+C111+C112</f>
        <v>11856.8</v>
      </c>
      <c r="D105" s="104">
        <v>26.3</v>
      </c>
      <c r="E105" s="104">
        <f>E106+E107+E108+E109+E110+E111+E112</f>
        <v>2091.34</v>
      </c>
      <c r="F105" s="105">
        <f t="shared" si="21"/>
        <v>17.025402753423808</v>
      </c>
      <c r="G105" s="104">
        <f>G106+G107+G108+G109+G110+G111+G112</f>
        <v>2650</v>
      </c>
      <c r="H105" s="105">
        <f t="shared" si="22"/>
        <v>21.57340140607127</v>
      </c>
      <c r="I105" s="118">
        <f>I106+I107+I108+I109+I110+I111+I112</f>
        <v>2091.34</v>
      </c>
      <c r="J105" s="105">
        <f t="shared" si="23"/>
        <v>17.025402753423808</v>
      </c>
      <c r="K105" s="104"/>
      <c r="L105" s="104">
        <v>103.6</v>
      </c>
      <c r="M105" s="104">
        <f>M106+M107+M108+M109+M110+M111+M112</f>
        <v>6354</v>
      </c>
      <c r="N105" s="105">
        <f t="shared" si="24"/>
        <v>292.98393663232383</v>
      </c>
      <c r="O105" s="104"/>
      <c r="P105" s="106">
        <v>103.7</v>
      </c>
      <c r="Q105" s="37"/>
      <c r="R105" s="37"/>
      <c r="S105" s="37"/>
      <c r="T105" s="37"/>
      <c r="U105" s="37"/>
      <c r="V105" s="37"/>
      <c r="W105" s="37"/>
    </row>
    <row r="106" spans="1:23" s="79" customFormat="1" ht="73.5" customHeight="1">
      <c r="A106" s="74"/>
      <c r="B106" s="100" t="s">
        <v>186</v>
      </c>
      <c r="C106" s="113">
        <v>11756.8</v>
      </c>
      <c r="D106" s="111">
        <v>313</v>
      </c>
      <c r="E106" s="111">
        <v>2091.34</v>
      </c>
      <c r="F106" s="110">
        <f t="shared" si="21"/>
        <v>17.170215991323779</v>
      </c>
      <c r="G106" s="111">
        <v>2650</v>
      </c>
      <c r="H106" s="110">
        <f t="shared" si="22"/>
        <v>21.756898628156115</v>
      </c>
      <c r="I106" s="112">
        <v>2091.34</v>
      </c>
      <c r="J106" s="110">
        <f t="shared" si="23"/>
        <v>17.170215991323779</v>
      </c>
      <c r="K106" s="113"/>
      <c r="L106" s="113">
        <v>103.6</v>
      </c>
      <c r="M106" s="111">
        <v>2100</v>
      </c>
      <c r="N106" s="110">
        <f t="shared" si="24"/>
        <v>96.831329387453579</v>
      </c>
      <c r="O106" s="111"/>
      <c r="P106" s="114">
        <v>103.7</v>
      </c>
      <c r="Q106" s="116"/>
      <c r="R106" s="116"/>
      <c r="S106" s="116"/>
      <c r="T106" s="116"/>
      <c r="U106" s="116"/>
      <c r="V106" s="116"/>
      <c r="W106" s="116"/>
    </row>
    <row r="107" spans="1:23" ht="61.5" customHeight="1">
      <c r="A107" s="64"/>
      <c r="B107" s="68" t="s">
        <v>151</v>
      </c>
      <c r="C107" s="113">
        <v>100</v>
      </c>
      <c r="D107" s="111"/>
      <c r="E107" s="111">
        <v>0</v>
      </c>
      <c r="F107" s="110">
        <f t="shared" si="21"/>
        <v>0</v>
      </c>
      <c r="G107" s="111"/>
      <c r="H107" s="110">
        <f t="shared" si="22"/>
        <v>0</v>
      </c>
      <c r="I107" s="112"/>
      <c r="J107" s="110">
        <f t="shared" si="23"/>
        <v>0</v>
      </c>
      <c r="K107" s="113"/>
      <c r="L107" s="113">
        <v>103.6</v>
      </c>
      <c r="M107" s="111">
        <v>4254</v>
      </c>
      <c r="N107" s="110" t="e">
        <f t="shared" si="24"/>
        <v>#DIV/0!</v>
      </c>
      <c r="O107" s="111"/>
      <c r="P107" s="114">
        <v>103.7</v>
      </c>
      <c r="Q107" s="37"/>
      <c r="R107" s="37"/>
      <c r="S107" s="37"/>
      <c r="T107" s="37"/>
      <c r="U107" s="37"/>
      <c r="V107" s="37"/>
      <c r="W107" s="37"/>
    </row>
    <row r="108" spans="1:23" ht="45" customHeight="1">
      <c r="A108" s="64"/>
      <c r="B108" s="81"/>
      <c r="C108" s="113"/>
      <c r="D108" s="114"/>
      <c r="E108" s="111"/>
      <c r="F108" s="110" t="e">
        <f t="shared" si="21"/>
        <v>#DIV/0!</v>
      </c>
      <c r="G108" s="111"/>
      <c r="H108" s="110" t="e">
        <f t="shared" si="22"/>
        <v>#DIV/0!</v>
      </c>
      <c r="I108" s="112"/>
      <c r="J108" s="110" t="e">
        <f t="shared" si="23"/>
        <v>#DIV/0!</v>
      </c>
      <c r="K108" s="113"/>
      <c r="L108" s="113">
        <v>103.6</v>
      </c>
      <c r="M108" s="111"/>
      <c r="N108" s="110" t="e">
        <f t="shared" si="24"/>
        <v>#DIV/0!</v>
      </c>
      <c r="O108" s="111"/>
      <c r="P108" s="114">
        <v>103.7</v>
      </c>
      <c r="Q108" s="37"/>
      <c r="R108" s="37"/>
      <c r="S108" s="37"/>
      <c r="T108" s="37"/>
      <c r="U108" s="37"/>
      <c r="V108" s="37"/>
      <c r="W108" s="37"/>
    </row>
    <row r="109" spans="1:23" ht="30" customHeight="1">
      <c r="A109" s="64"/>
      <c r="B109" s="63"/>
      <c r="C109" s="113"/>
      <c r="D109" s="114"/>
      <c r="E109" s="111"/>
      <c r="F109" s="110" t="e">
        <f t="shared" si="21"/>
        <v>#DIV/0!</v>
      </c>
      <c r="G109" s="111"/>
      <c r="H109" s="110" t="e">
        <f t="shared" si="22"/>
        <v>#DIV/0!</v>
      </c>
      <c r="I109" s="112"/>
      <c r="J109" s="110" t="e">
        <f t="shared" si="23"/>
        <v>#DIV/0!</v>
      </c>
      <c r="K109" s="113"/>
      <c r="L109" s="113">
        <v>103.6</v>
      </c>
      <c r="M109" s="111"/>
      <c r="N109" s="110" t="e">
        <f t="shared" si="24"/>
        <v>#DIV/0!</v>
      </c>
      <c r="O109" s="111"/>
      <c r="P109" s="114">
        <v>103.7</v>
      </c>
      <c r="Q109" s="37"/>
      <c r="R109" s="37"/>
      <c r="S109" s="37"/>
      <c r="T109" s="37"/>
      <c r="U109" s="37"/>
      <c r="V109" s="37"/>
      <c r="W109" s="37"/>
    </row>
    <row r="110" spans="1:23" ht="30" customHeight="1">
      <c r="A110" s="64"/>
      <c r="B110" s="63"/>
      <c r="C110" s="113"/>
      <c r="D110" s="114"/>
      <c r="E110" s="111"/>
      <c r="F110" s="110" t="e">
        <f t="shared" si="21"/>
        <v>#DIV/0!</v>
      </c>
      <c r="G110" s="111"/>
      <c r="H110" s="110" t="e">
        <f t="shared" si="22"/>
        <v>#DIV/0!</v>
      </c>
      <c r="I110" s="112"/>
      <c r="J110" s="110" t="e">
        <f t="shared" si="23"/>
        <v>#DIV/0!</v>
      </c>
      <c r="K110" s="113"/>
      <c r="L110" s="113">
        <v>103.6</v>
      </c>
      <c r="M110" s="111"/>
      <c r="N110" s="110" t="e">
        <f t="shared" si="24"/>
        <v>#DIV/0!</v>
      </c>
      <c r="O110" s="111"/>
      <c r="P110" s="114">
        <v>103.7</v>
      </c>
      <c r="Q110" s="37"/>
      <c r="R110" s="37"/>
      <c r="S110" s="37"/>
      <c r="T110" s="37"/>
      <c r="U110" s="37"/>
      <c r="V110" s="37"/>
      <c r="W110" s="37"/>
    </row>
    <row r="111" spans="1:23" ht="30" customHeight="1">
      <c r="A111" s="64"/>
      <c r="B111" s="63"/>
      <c r="C111" s="113"/>
      <c r="D111" s="114"/>
      <c r="E111" s="111"/>
      <c r="F111" s="110" t="e">
        <f t="shared" si="21"/>
        <v>#DIV/0!</v>
      </c>
      <c r="G111" s="111"/>
      <c r="H111" s="110" t="e">
        <f t="shared" si="22"/>
        <v>#DIV/0!</v>
      </c>
      <c r="I111" s="112"/>
      <c r="J111" s="110" t="e">
        <f t="shared" si="23"/>
        <v>#DIV/0!</v>
      </c>
      <c r="K111" s="113"/>
      <c r="L111" s="113">
        <v>103.6</v>
      </c>
      <c r="M111" s="111"/>
      <c r="N111" s="110" t="e">
        <f t="shared" si="24"/>
        <v>#DIV/0!</v>
      </c>
      <c r="O111" s="111"/>
      <c r="P111" s="114">
        <v>103.7</v>
      </c>
      <c r="Q111" s="37"/>
      <c r="R111" s="37"/>
      <c r="S111" s="37"/>
      <c r="T111" s="37"/>
      <c r="U111" s="37"/>
      <c r="V111" s="37"/>
      <c r="W111" s="37"/>
    </row>
    <row r="112" spans="1:23" ht="30" customHeight="1">
      <c r="A112" s="64"/>
      <c r="B112" s="63"/>
      <c r="C112" s="113"/>
      <c r="D112" s="114"/>
      <c r="E112" s="111"/>
      <c r="F112" s="110" t="e">
        <f t="shared" si="21"/>
        <v>#DIV/0!</v>
      </c>
      <c r="G112" s="111"/>
      <c r="H112" s="110" t="e">
        <f t="shared" si="22"/>
        <v>#DIV/0!</v>
      </c>
      <c r="I112" s="112"/>
      <c r="J112" s="110" t="e">
        <f t="shared" si="23"/>
        <v>#DIV/0!</v>
      </c>
      <c r="K112" s="113"/>
      <c r="L112" s="113">
        <v>103.6</v>
      </c>
      <c r="M112" s="111"/>
      <c r="N112" s="110" t="e">
        <f t="shared" si="24"/>
        <v>#DIV/0!</v>
      </c>
      <c r="O112" s="111"/>
      <c r="P112" s="114">
        <v>103.7</v>
      </c>
      <c r="Q112" s="37"/>
      <c r="R112" s="37"/>
      <c r="S112" s="37"/>
      <c r="T112" s="37"/>
      <c r="U112" s="37"/>
      <c r="V112" s="37"/>
      <c r="W112" s="37"/>
    </row>
    <row r="113" spans="1:23" ht="30" customHeight="1">
      <c r="A113" s="32" t="s">
        <v>56</v>
      </c>
      <c r="B113" s="63" t="s">
        <v>22</v>
      </c>
      <c r="C113" s="113">
        <v>11756.8</v>
      </c>
      <c r="D113" s="114"/>
      <c r="E113" s="111">
        <v>2091.34</v>
      </c>
      <c r="F113" s="110">
        <f t="shared" si="21"/>
        <v>17.170215991323779</v>
      </c>
      <c r="G113" s="111">
        <v>2650</v>
      </c>
      <c r="H113" s="110">
        <f t="shared" si="22"/>
        <v>21.756898628156115</v>
      </c>
      <c r="I113" s="112">
        <v>2091.34</v>
      </c>
      <c r="J113" s="110">
        <f t="shared" si="23"/>
        <v>17.170215991323779</v>
      </c>
      <c r="K113" s="113"/>
      <c r="L113" s="113">
        <v>103.6</v>
      </c>
      <c r="M113" s="111">
        <v>2100</v>
      </c>
      <c r="N113" s="110">
        <f t="shared" si="24"/>
        <v>96.831329387453579</v>
      </c>
      <c r="O113" s="111"/>
      <c r="P113" s="114">
        <v>103.7</v>
      </c>
      <c r="Q113" s="37"/>
      <c r="R113" s="37"/>
      <c r="S113" s="37"/>
      <c r="T113" s="37"/>
      <c r="U113" s="37"/>
      <c r="V113" s="37"/>
      <c r="W113" s="37"/>
    </row>
    <row r="114" spans="1:23" ht="71.25" customHeight="1">
      <c r="A114" s="33" t="s">
        <v>120</v>
      </c>
      <c r="B114" s="17" t="s">
        <v>57</v>
      </c>
      <c r="C114" s="104">
        <f>C115+C116+C117+C118+C119+C120</f>
        <v>42292.7</v>
      </c>
      <c r="D114" s="104">
        <v>12728.6</v>
      </c>
      <c r="E114" s="104">
        <f t="shared" ref="E114:M114" si="26">E115+E116+E117+E118+E119+E120</f>
        <v>410</v>
      </c>
      <c r="F114" s="105">
        <f t="shared" si="21"/>
        <v>0.93574753031349578</v>
      </c>
      <c r="G114" s="104">
        <f t="shared" si="26"/>
        <v>300</v>
      </c>
      <c r="H114" s="105">
        <f t="shared" si="22"/>
        <v>0.68469331486353346</v>
      </c>
      <c r="I114" s="118">
        <f t="shared" ref="I114" si="27">I115+I116+I117+I118+I119+I120</f>
        <v>410</v>
      </c>
      <c r="J114" s="105">
        <f t="shared" si="23"/>
        <v>0.93574753031349578</v>
      </c>
      <c r="K114" s="104"/>
      <c r="L114" s="104">
        <v>103.6</v>
      </c>
      <c r="M114" s="104">
        <f t="shared" si="26"/>
        <v>15289</v>
      </c>
      <c r="N114" s="105">
        <f t="shared" si="24"/>
        <v>3595.9733753557398</v>
      </c>
      <c r="O114" s="104"/>
      <c r="P114" s="106">
        <v>103.7</v>
      </c>
      <c r="Q114" s="37"/>
      <c r="R114" s="37"/>
      <c r="S114" s="37"/>
      <c r="T114" s="37"/>
      <c r="U114" s="37"/>
      <c r="V114" s="37"/>
      <c r="W114" s="37"/>
    </row>
    <row r="115" spans="1:23" s="18" customFormat="1" ht="126.75" customHeight="1">
      <c r="A115" s="64"/>
      <c r="B115" s="101" t="s">
        <v>190</v>
      </c>
      <c r="C115" s="113">
        <v>42292.7</v>
      </c>
      <c r="D115" s="114">
        <v>12728.6</v>
      </c>
      <c r="E115" s="111">
        <v>0</v>
      </c>
      <c r="F115" s="110">
        <f t="shared" si="21"/>
        <v>0</v>
      </c>
      <c r="G115" s="111">
        <v>300</v>
      </c>
      <c r="H115" s="110">
        <f t="shared" si="22"/>
        <v>0.68469331486353346</v>
      </c>
      <c r="I115" s="112">
        <v>0</v>
      </c>
      <c r="J115" s="110">
        <f t="shared" si="23"/>
        <v>0</v>
      </c>
      <c r="K115" s="113"/>
      <c r="L115" s="113">
        <v>103.6</v>
      </c>
      <c r="M115" s="111">
        <v>0</v>
      </c>
      <c r="N115" s="110" t="e">
        <f t="shared" si="24"/>
        <v>#DIV/0!</v>
      </c>
      <c r="O115" s="111"/>
      <c r="P115" s="114">
        <v>103.7</v>
      </c>
      <c r="Q115" s="119"/>
      <c r="R115" s="119"/>
      <c r="S115" s="119"/>
      <c r="T115" s="119"/>
      <c r="U115" s="119"/>
      <c r="V115" s="119"/>
      <c r="W115" s="119"/>
    </row>
    <row r="116" spans="1:23" s="72" customFormat="1" ht="77.25" customHeight="1">
      <c r="A116" s="73"/>
      <c r="B116" s="102" t="s">
        <v>189</v>
      </c>
      <c r="C116" s="113"/>
      <c r="D116" s="114"/>
      <c r="E116" s="111">
        <v>410</v>
      </c>
      <c r="F116" s="110" t="e">
        <f t="shared" si="21"/>
        <v>#DIV/0!</v>
      </c>
      <c r="G116" s="111"/>
      <c r="H116" s="110" t="e">
        <f t="shared" si="22"/>
        <v>#DIV/0!</v>
      </c>
      <c r="I116" s="112">
        <v>410</v>
      </c>
      <c r="J116" s="110" t="e">
        <f t="shared" si="23"/>
        <v>#DIV/0!</v>
      </c>
      <c r="K116" s="113"/>
      <c r="L116" s="113">
        <v>103.6</v>
      </c>
      <c r="M116" s="111">
        <v>15289</v>
      </c>
      <c r="N116" s="110">
        <f t="shared" si="24"/>
        <v>3595.9733753557398</v>
      </c>
      <c r="O116" s="111"/>
      <c r="P116" s="114">
        <v>103.7</v>
      </c>
      <c r="Q116" s="122"/>
      <c r="R116" s="122"/>
      <c r="S116" s="122"/>
      <c r="T116" s="122"/>
      <c r="U116" s="122"/>
      <c r="V116" s="122"/>
      <c r="W116" s="122"/>
    </row>
    <row r="117" spans="1:23" s="18" customFormat="1" ht="27.75" customHeight="1">
      <c r="A117" s="64"/>
      <c r="B117" s="81"/>
      <c r="C117" s="113"/>
      <c r="D117" s="114"/>
      <c r="E117" s="111"/>
      <c r="F117" s="110" t="e">
        <f t="shared" si="21"/>
        <v>#DIV/0!</v>
      </c>
      <c r="G117" s="111"/>
      <c r="H117" s="110" t="e">
        <f t="shared" si="22"/>
        <v>#DIV/0!</v>
      </c>
      <c r="I117" s="112"/>
      <c r="J117" s="110" t="e">
        <f t="shared" si="23"/>
        <v>#DIV/0!</v>
      </c>
      <c r="K117" s="113"/>
      <c r="L117" s="113">
        <v>103.6</v>
      </c>
      <c r="M117" s="111"/>
      <c r="N117" s="110" t="e">
        <f t="shared" si="24"/>
        <v>#DIV/0!</v>
      </c>
      <c r="O117" s="111"/>
      <c r="P117" s="114">
        <v>103.7</v>
      </c>
      <c r="Q117" s="119"/>
      <c r="R117" s="119"/>
      <c r="S117" s="119"/>
      <c r="T117" s="119"/>
      <c r="U117" s="119"/>
      <c r="V117" s="119"/>
      <c r="W117" s="119"/>
    </row>
    <row r="118" spans="1:23" s="75" customFormat="1" ht="43.5" customHeight="1">
      <c r="A118" s="74"/>
      <c r="B118" s="120"/>
      <c r="C118" s="113"/>
      <c r="D118" s="114"/>
      <c r="E118" s="111"/>
      <c r="F118" s="110" t="e">
        <f t="shared" si="21"/>
        <v>#DIV/0!</v>
      </c>
      <c r="G118" s="111"/>
      <c r="H118" s="110" t="e">
        <f t="shared" si="22"/>
        <v>#DIV/0!</v>
      </c>
      <c r="I118" s="112"/>
      <c r="J118" s="110" t="e">
        <f t="shared" si="23"/>
        <v>#DIV/0!</v>
      </c>
      <c r="K118" s="113"/>
      <c r="L118" s="113">
        <v>103.6</v>
      </c>
      <c r="M118" s="111"/>
      <c r="N118" s="110" t="e">
        <f t="shared" si="24"/>
        <v>#DIV/0!</v>
      </c>
      <c r="O118" s="111"/>
      <c r="P118" s="114">
        <v>103.7</v>
      </c>
      <c r="Q118" s="120"/>
      <c r="R118" s="120"/>
      <c r="S118" s="120"/>
      <c r="T118" s="120"/>
      <c r="U118" s="120"/>
      <c r="V118" s="120"/>
      <c r="W118" s="120"/>
    </row>
    <row r="119" spans="1:23" s="18" customFormat="1" ht="30" customHeight="1">
      <c r="A119" s="64"/>
      <c r="B119" s="63"/>
      <c r="C119" s="113"/>
      <c r="D119" s="114"/>
      <c r="E119" s="111"/>
      <c r="F119" s="110" t="e">
        <f t="shared" si="21"/>
        <v>#DIV/0!</v>
      </c>
      <c r="G119" s="111"/>
      <c r="H119" s="110" t="e">
        <f t="shared" si="22"/>
        <v>#DIV/0!</v>
      </c>
      <c r="I119" s="112"/>
      <c r="J119" s="110" t="e">
        <f t="shared" si="23"/>
        <v>#DIV/0!</v>
      </c>
      <c r="K119" s="113"/>
      <c r="L119" s="113">
        <v>103.6</v>
      </c>
      <c r="M119" s="111"/>
      <c r="N119" s="110" t="e">
        <f t="shared" si="24"/>
        <v>#DIV/0!</v>
      </c>
      <c r="O119" s="111"/>
      <c r="P119" s="114">
        <v>103.7</v>
      </c>
      <c r="Q119" s="119"/>
      <c r="R119" s="119"/>
      <c r="S119" s="119"/>
      <c r="T119" s="119"/>
      <c r="U119" s="119"/>
      <c r="V119" s="119"/>
      <c r="W119" s="119"/>
    </row>
    <row r="120" spans="1:23" s="18" customFormat="1" ht="30" customHeight="1">
      <c r="A120" s="64"/>
      <c r="B120" s="63"/>
      <c r="C120" s="113"/>
      <c r="D120" s="114"/>
      <c r="E120" s="111"/>
      <c r="F120" s="110" t="e">
        <f t="shared" si="21"/>
        <v>#DIV/0!</v>
      </c>
      <c r="G120" s="111"/>
      <c r="H120" s="110" t="e">
        <f t="shared" si="22"/>
        <v>#DIV/0!</v>
      </c>
      <c r="I120" s="112"/>
      <c r="J120" s="110" t="e">
        <f t="shared" si="23"/>
        <v>#DIV/0!</v>
      </c>
      <c r="K120" s="113"/>
      <c r="L120" s="113">
        <v>103.6</v>
      </c>
      <c r="M120" s="111"/>
      <c r="N120" s="110" t="e">
        <f t="shared" si="24"/>
        <v>#DIV/0!</v>
      </c>
      <c r="O120" s="111"/>
      <c r="P120" s="114">
        <v>103.7</v>
      </c>
      <c r="Q120" s="119"/>
      <c r="R120" s="119"/>
      <c r="S120" s="119"/>
      <c r="T120" s="119"/>
      <c r="U120" s="119"/>
      <c r="V120" s="119"/>
      <c r="W120" s="119"/>
    </row>
    <row r="121" spans="1:23" s="18" customFormat="1" ht="30" customHeight="1">
      <c r="A121" s="64" t="s">
        <v>121</v>
      </c>
      <c r="B121" s="63" t="s">
        <v>22</v>
      </c>
      <c r="C121" s="113"/>
      <c r="D121" s="114"/>
      <c r="E121" s="111"/>
      <c r="F121" s="110" t="e">
        <f t="shared" si="21"/>
        <v>#DIV/0!</v>
      </c>
      <c r="G121" s="111"/>
      <c r="H121" s="110" t="e">
        <f t="shared" si="22"/>
        <v>#DIV/0!</v>
      </c>
      <c r="I121" s="112"/>
      <c r="J121" s="110" t="e">
        <f t="shared" si="23"/>
        <v>#DIV/0!</v>
      </c>
      <c r="K121" s="113"/>
      <c r="L121" s="113">
        <v>103.6</v>
      </c>
      <c r="M121" s="111"/>
      <c r="N121" s="110" t="e">
        <f t="shared" si="24"/>
        <v>#DIV/0!</v>
      </c>
      <c r="O121" s="111"/>
      <c r="P121" s="114">
        <v>103.7</v>
      </c>
      <c r="Q121" s="119"/>
      <c r="R121" s="119"/>
      <c r="S121" s="119"/>
      <c r="T121" s="119"/>
      <c r="U121" s="119"/>
      <c r="V121" s="119"/>
      <c r="W121" s="119"/>
    </row>
    <row r="122" spans="1:23" ht="75" customHeight="1">
      <c r="A122" s="33" t="s">
        <v>61</v>
      </c>
      <c r="B122" s="17" t="s">
        <v>59</v>
      </c>
      <c r="C122" s="104">
        <f>C123+C124+C125+C126+C127</f>
        <v>0</v>
      </c>
      <c r="D122" s="104"/>
      <c r="E122" s="104">
        <f t="shared" ref="E122:M122" si="28">E123+E124+E125+E126+E127</f>
        <v>0</v>
      </c>
      <c r="F122" s="105" t="e">
        <f t="shared" si="21"/>
        <v>#DIV/0!</v>
      </c>
      <c r="G122" s="104">
        <f t="shared" si="28"/>
        <v>0</v>
      </c>
      <c r="H122" s="105" t="e">
        <f t="shared" si="22"/>
        <v>#DIV/0!</v>
      </c>
      <c r="I122" s="118">
        <f t="shared" ref="I122" si="29">I123+I124+I125+I126+I127</f>
        <v>0</v>
      </c>
      <c r="J122" s="105" t="e">
        <f t="shared" si="23"/>
        <v>#DIV/0!</v>
      </c>
      <c r="K122" s="104"/>
      <c r="L122" s="104">
        <v>103.6</v>
      </c>
      <c r="M122" s="104">
        <f t="shared" si="28"/>
        <v>0</v>
      </c>
      <c r="N122" s="105" t="e">
        <f t="shared" si="24"/>
        <v>#DIV/0!</v>
      </c>
      <c r="O122" s="104"/>
      <c r="P122" s="106">
        <v>103.7</v>
      </c>
      <c r="Q122" s="37"/>
      <c r="R122" s="37"/>
      <c r="S122" s="37"/>
      <c r="T122" s="37"/>
      <c r="U122" s="37"/>
      <c r="V122" s="37"/>
      <c r="W122" s="37"/>
    </row>
    <row r="123" spans="1:23" ht="30" customHeight="1">
      <c r="A123" s="64"/>
      <c r="B123" s="63"/>
      <c r="C123" s="113"/>
      <c r="D123" s="114"/>
      <c r="E123" s="111"/>
      <c r="F123" s="110" t="e">
        <f t="shared" si="21"/>
        <v>#DIV/0!</v>
      </c>
      <c r="G123" s="111"/>
      <c r="H123" s="110" t="e">
        <f t="shared" si="22"/>
        <v>#DIV/0!</v>
      </c>
      <c r="I123" s="112"/>
      <c r="J123" s="110" t="e">
        <f t="shared" si="23"/>
        <v>#DIV/0!</v>
      </c>
      <c r="K123" s="113"/>
      <c r="L123" s="113">
        <v>103.6</v>
      </c>
      <c r="M123" s="111"/>
      <c r="N123" s="110" t="e">
        <f t="shared" si="24"/>
        <v>#DIV/0!</v>
      </c>
      <c r="O123" s="111"/>
      <c r="P123" s="114">
        <v>103.7</v>
      </c>
      <c r="Q123" s="119"/>
      <c r="R123" s="37"/>
      <c r="S123" s="37"/>
      <c r="T123" s="37"/>
      <c r="U123" s="37"/>
      <c r="V123" s="37"/>
      <c r="W123" s="37"/>
    </row>
    <row r="124" spans="1:23" ht="30" customHeight="1">
      <c r="A124" s="64"/>
      <c r="B124" s="63"/>
      <c r="C124" s="113"/>
      <c r="D124" s="114"/>
      <c r="E124" s="111"/>
      <c r="F124" s="110" t="e">
        <f t="shared" si="21"/>
        <v>#DIV/0!</v>
      </c>
      <c r="G124" s="111"/>
      <c r="H124" s="110" t="e">
        <f t="shared" si="22"/>
        <v>#DIV/0!</v>
      </c>
      <c r="I124" s="112"/>
      <c r="J124" s="110" t="e">
        <f t="shared" si="23"/>
        <v>#DIV/0!</v>
      </c>
      <c r="K124" s="113"/>
      <c r="L124" s="113">
        <v>103.6</v>
      </c>
      <c r="M124" s="111"/>
      <c r="N124" s="110" t="e">
        <f t="shared" si="24"/>
        <v>#DIV/0!</v>
      </c>
      <c r="O124" s="111"/>
      <c r="P124" s="114">
        <v>103.7</v>
      </c>
      <c r="Q124" s="119"/>
      <c r="R124" s="37"/>
      <c r="S124" s="37"/>
      <c r="T124" s="37"/>
      <c r="U124" s="37"/>
      <c r="V124" s="37"/>
      <c r="W124" s="37"/>
    </row>
    <row r="125" spans="1:23" ht="30" customHeight="1">
      <c r="A125" s="64"/>
      <c r="B125" s="63"/>
      <c r="C125" s="113"/>
      <c r="D125" s="114"/>
      <c r="E125" s="111"/>
      <c r="F125" s="110" t="e">
        <f t="shared" si="21"/>
        <v>#DIV/0!</v>
      </c>
      <c r="G125" s="111"/>
      <c r="H125" s="110" t="e">
        <f t="shared" si="22"/>
        <v>#DIV/0!</v>
      </c>
      <c r="I125" s="112"/>
      <c r="J125" s="110" t="e">
        <f t="shared" si="23"/>
        <v>#DIV/0!</v>
      </c>
      <c r="K125" s="113"/>
      <c r="L125" s="113">
        <v>103.6</v>
      </c>
      <c r="M125" s="111"/>
      <c r="N125" s="110" t="e">
        <f t="shared" si="24"/>
        <v>#DIV/0!</v>
      </c>
      <c r="O125" s="111"/>
      <c r="P125" s="114">
        <v>103.7</v>
      </c>
      <c r="Q125" s="119"/>
      <c r="R125" s="37"/>
      <c r="S125" s="37"/>
      <c r="T125" s="37"/>
      <c r="U125" s="37"/>
      <c r="V125" s="37"/>
      <c r="W125" s="37"/>
    </row>
    <row r="126" spans="1:23" ht="30" customHeight="1">
      <c r="A126" s="64"/>
      <c r="B126" s="63"/>
      <c r="C126" s="113"/>
      <c r="D126" s="114"/>
      <c r="E126" s="111"/>
      <c r="F126" s="110" t="e">
        <f t="shared" si="21"/>
        <v>#DIV/0!</v>
      </c>
      <c r="G126" s="111"/>
      <c r="H126" s="110" t="e">
        <f t="shared" si="22"/>
        <v>#DIV/0!</v>
      </c>
      <c r="I126" s="112"/>
      <c r="J126" s="110" t="e">
        <f t="shared" si="23"/>
        <v>#DIV/0!</v>
      </c>
      <c r="K126" s="113"/>
      <c r="L126" s="113">
        <v>103.6</v>
      </c>
      <c r="M126" s="111"/>
      <c r="N126" s="110" t="e">
        <f t="shared" si="24"/>
        <v>#DIV/0!</v>
      </c>
      <c r="O126" s="111"/>
      <c r="P126" s="114">
        <v>103.7</v>
      </c>
      <c r="Q126" s="119"/>
      <c r="R126" s="37"/>
      <c r="S126" s="37"/>
      <c r="T126" s="37"/>
      <c r="U126" s="37"/>
      <c r="V126" s="37"/>
      <c r="W126" s="37"/>
    </row>
    <row r="127" spans="1:23" ht="30" customHeight="1">
      <c r="A127" s="64"/>
      <c r="B127" s="63"/>
      <c r="C127" s="113"/>
      <c r="D127" s="114"/>
      <c r="E127" s="111"/>
      <c r="F127" s="110" t="e">
        <f t="shared" si="21"/>
        <v>#DIV/0!</v>
      </c>
      <c r="G127" s="111"/>
      <c r="H127" s="110" t="e">
        <f t="shared" si="22"/>
        <v>#DIV/0!</v>
      </c>
      <c r="I127" s="112"/>
      <c r="J127" s="110" t="e">
        <f t="shared" si="23"/>
        <v>#DIV/0!</v>
      </c>
      <c r="K127" s="113"/>
      <c r="L127" s="113">
        <v>103.6</v>
      </c>
      <c r="M127" s="111"/>
      <c r="N127" s="110" t="e">
        <f t="shared" si="24"/>
        <v>#DIV/0!</v>
      </c>
      <c r="O127" s="111"/>
      <c r="P127" s="114">
        <v>103.7</v>
      </c>
      <c r="Q127" s="119"/>
      <c r="R127" s="37"/>
      <c r="S127" s="37"/>
      <c r="T127" s="37"/>
      <c r="U127" s="37"/>
      <c r="V127" s="37"/>
      <c r="W127" s="37"/>
    </row>
    <row r="128" spans="1:23" ht="30" customHeight="1">
      <c r="A128" s="64" t="s">
        <v>58</v>
      </c>
      <c r="B128" s="63" t="s">
        <v>22</v>
      </c>
      <c r="C128" s="113"/>
      <c r="D128" s="114"/>
      <c r="E128" s="111"/>
      <c r="F128" s="110" t="e">
        <f t="shared" si="21"/>
        <v>#DIV/0!</v>
      </c>
      <c r="G128" s="111"/>
      <c r="H128" s="110" t="e">
        <f t="shared" si="22"/>
        <v>#DIV/0!</v>
      </c>
      <c r="I128" s="112"/>
      <c r="J128" s="110" t="e">
        <f t="shared" si="23"/>
        <v>#DIV/0!</v>
      </c>
      <c r="K128" s="113"/>
      <c r="L128" s="113">
        <v>103.6</v>
      </c>
      <c r="M128" s="111"/>
      <c r="N128" s="110" t="e">
        <f t="shared" si="24"/>
        <v>#DIV/0!</v>
      </c>
      <c r="O128" s="111"/>
      <c r="P128" s="114">
        <v>103.7</v>
      </c>
      <c r="Q128" s="119"/>
      <c r="R128" s="37"/>
      <c r="S128" s="37"/>
      <c r="T128" s="37"/>
      <c r="U128" s="37"/>
      <c r="V128" s="37"/>
      <c r="W128" s="37"/>
    </row>
    <row r="129" spans="1:23" ht="51.75" customHeight="1">
      <c r="A129" s="33" t="s">
        <v>62</v>
      </c>
      <c r="B129" s="31" t="s">
        <v>15</v>
      </c>
      <c r="C129" s="104">
        <f>C130+C131+C132+C133+C134</f>
        <v>2851.1</v>
      </c>
      <c r="D129" s="104">
        <v>23439.22</v>
      </c>
      <c r="E129" s="104">
        <f t="shared" ref="E129:M129" si="30">E130+E131+E132+E133+E134</f>
        <v>0</v>
      </c>
      <c r="F129" s="105">
        <f t="shared" si="21"/>
        <v>0</v>
      </c>
      <c r="G129" s="104">
        <f t="shared" si="30"/>
        <v>0</v>
      </c>
      <c r="H129" s="105">
        <f t="shared" si="22"/>
        <v>0</v>
      </c>
      <c r="I129" s="118">
        <f t="shared" ref="I129" si="31">I130+I131+I132+I133+I134</f>
        <v>0</v>
      </c>
      <c r="J129" s="105">
        <f t="shared" si="23"/>
        <v>0</v>
      </c>
      <c r="K129" s="104"/>
      <c r="L129" s="104">
        <v>103.6</v>
      </c>
      <c r="M129" s="104">
        <f t="shared" si="30"/>
        <v>0</v>
      </c>
      <c r="N129" s="105" t="e">
        <f t="shared" si="24"/>
        <v>#DIV/0!</v>
      </c>
      <c r="O129" s="104"/>
      <c r="P129" s="106">
        <v>103.7</v>
      </c>
      <c r="Q129" s="37"/>
      <c r="R129" s="37"/>
      <c r="S129" s="37"/>
      <c r="T129" s="37"/>
      <c r="U129" s="37"/>
      <c r="V129" s="37"/>
      <c r="W129" s="37"/>
    </row>
    <row r="130" spans="1:23" ht="30" customHeight="1">
      <c r="A130" s="64"/>
      <c r="B130" s="69" t="s">
        <v>152</v>
      </c>
      <c r="C130" s="113">
        <v>2851.1</v>
      </c>
      <c r="D130" s="114">
        <v>23439.22</v>
      </c>
      <c r="E130" s="111"/>
      <c r="F130" s="110">
        <f t="shared" si="21"/>
        <v>0</v>
      </c>
      <c r="G130" s="111"/>
      <c r="H130" s="110">
        <f t="shared" si="22"/>
        <v>0</v>
      </c>
      <c r="I130" s="112"/>
      <c r="J130" s="110">
        <f t="shared" si="23"/>
        <v>0</v>
      </c>
      <c r="K130" s="113"/>
      <c r="L130" s="113">
        <v>103.6</v>
      </c>
      <c r="M130" s="111"/>
      <c r="N130" s="110" t="e">
        <f t="shared" si="24"/>
        <v>#DIV/0!</v>
      </c>
      <c r="O130" s="111"/>
      <c r="P130" s="114">
        <v>103.7</v>
      </c>
      <c r="Q130" s="37"/>
      <c r="R130" s="37"/>
      <c r="S130" s="37"/>
      <c r="T130" s="37"/>
      <c r="U130" s="37"/>
      <c r="V130" s="37"/>
      <c r="W130" s="37"/>
    </row>
    <row r="131" spans="1:23" ht="30" customHeight="1">
      <c r="A131" s="64"/>
      <c r="B131" s="63"/>
      <c r="C131" s="113"/>
      <c r="D131" s="114"/>
      <c r="E131" s="111"/>
      <c r="F131" s="110" t="e">
        <f t="shared" si="21"/>
        <v>#DIV/0!</v>
      </c>
      <c r="G131" s="111"/>
      <c r="H131" s="110" t="e">
        <f t="shared" si="22"/>
        <v>#DIV/0!</v>
      </c>
      <c r="I131" s="112"/>
      <c r="J131" s="110" t="e">
        <f t="shared" si="23"/>
        <v>#DIV/0!</v>
      </c>
      <c r="K131" s="113"/>
      <c r="L131" s="113">
        <v>103.6</v>
      </c>
      <c r="M131" s="111"/>
      <c r="N131" s="110" t="e">
        <f t="shared" si="24"/>
        <v>#DIV/0!</v>
      </c>
      <c r="O131" s="111"/>
      <c r="P131" s="114">
        <v>103.7</v>
      </c>
      <c r="Q131" s="37"/>
      <c r="R131" s="37"/>
      <c r="S131" s="37"/>
      <c r="T131" s="37"/>
      <c r="U131" s="37"/>
      <c r="V131" s="37"/>
      <c r="W131" s="37"/>
    </row>
    <row r="132" spans="1:23" ht="30" customHeight="1">
      <c r="A132" s="64"/>
      <c r="B132" s="63"/>
      <c r="C132" s="113"/>
      <c r="D132" s="114"/>
      <c r="E132" s="111"/>
      <c r="F132" s="110" t="e">
        <f t="shared" si="21"/>
        <v>#DIV/0!</v>
      </c>
      <c r="G132" s="111"/>
      <c r="H132" s="110" t="e">
        <f t="shared" si="22"/>
        <v>#DIV/0!</v>
      </c>
      <c r="I132" s="112"/>
      <c r="J132" s="110" t="e">
        <f t="shared" si="23"/>
        <v>#DIV/0!</v>
      </c>
      <c r="K132" s="113"/>
      <c r="L132" s="113">
        <v>103.6</v>
      </c>
      <c r="M132" s="111"/>
      <c r="N132" s="110" t="e">
        <f t="shared" si="24"/>
        <v>#DIV/0!</v>
      </c>
      <c r="O132" s="111"/>
      <c r="P132" s="114">
        <v>103.7</v>
      </c>
      <c r="Q132" s="37"/>
      <c r="R132" s="37"/>
      <c r="S132" s="37"/>
      <c r="T132" s="37"/>
      <c r="U132" s="37"/>
      <c r="V132" s="37"/>
      <c r="W132" s="37"/>
    </row>
    <row r="133" spans="1:23" ht="30" customHeight="1">
      <c r="A133" s="64"/>
      <c r="B133" s="63"/>
      <c r="C133" s="113"/>
      <c r="D133" s="114"/>
      <c r="E133" s="111"/>
      <c r="F133" s="110" t="e">
        <f t="shared" si="21"/>
        <v>#DIV/0!</v>
      </c>
      <c r="G133" s="111"/>
      <c r="H133" s="110" t="e">
        <f t="shared" si="22"/>
        <v>#DIV/0!</v>
      </c>
      <c r="I133" s="112"/>
      <c r="J133" s="110" t="e">
        <f t="shared" si="23"/>
        <v>#DIV/0!</v>
      </c>
      <c r="K133" s="113"/>
      <c r="L133" s="113">
        <v>103.6</v>
      </c>
      <c r="M133" s="111"/>
      <c r="N133" s="110" t="e">
        <f t="shared" si="24"/>
        <v>#DIV/0!</v>
      </c>
      <c r="O133" s="111"/>
      <c r="P133" s="114">
        <v>103.7</v>
      </c>
      <c r="Q133" s="37"/>
      <c r="R133" s="37"/>
      <c r="S133" s="37"/>
      <c r="T133" s="37"/>
      <c r="U133" s="37"/>
      <c r="V133" s="37"/>
      <c r="W133" s="37"/>
    </row>
    <row r="134" spans="1:23" ht="30" customHeight="1">
      <c r="A134" s="64"/>
      <c r="B134" s="63"/>
      <c r="C134" s="113"/>
      <c r="D134" s="114"/>
      <c r="E134" s="111"/>
      <c r="F134" s="110" t="e">
        <f t="shared" si="21"/>
        <v>#DIV/0!</v>
      </c>
      <c r="G134" s="111"/>
      <c r="H134" s="110" t="e">
        <f t="shared" si="22"/>
        <v>#DIV/0!</v>
      </c>
      <c r="I134" s="112"/>
      <c r="J134" s="110" t="e">
        <f t="shared" si="23"/>
        <v>#DIV/0!</v>
      </c>
      <c r="K134" s="113"/>
      <c r="L134" s="113">
        <v>103.6</v>
      </c>
      <c r="M134" s="111"/>
      <c r="N134" s="110" t="e">
        <f t="shared" si="24"/>
        <v>#DIV/0!</v>
      </c>
      <c r="O134" s="111"/>
      <c r="P134" s="114">
        <v>103.7</v>
      </c>
      <c r="Q134" s="37"/>
      <c r="R134" s="37"/>
      <c r="S134" s="37"/>
      <c r="T134" s="37"/>
      <c r="U134" s="37"/>
      <c r="V134" s="37"/>
      <c r="W134" s="37"/>
    </row>
    <row r="135" spans="1:23" ht="30" customHeight="1">
      <c r="A135" s="64" t="s">
        <v>60</v>
      </c>
      <c r="B135" s="63" t="s">
        <v>22</v>
      </c>
      <c r="C135" s="113">
        <v>2851.1</v>
      </c>
      <c r="D135" s="114"/>
      <c r="E135" s="111"/>
      <c r="F135" s="110">
        <f t="shared" si="21"/>
        <v>0</v>
      </c>
      <c r="G135" s="111"/>
      <c r="H135" s="110">
        <f t="shared" si="22"/>
        <v>0</v>
      </c>
      <c r="I135" s="112"/>
      <c r="J135" s="110">
        <f t="shared" si="23"/>
        <v>0</v>
      </c>
      <c r="K135" s="113"/>
      <c r="L135" s="113">
        <v>103.6</v>
      </c>
      <c r="M135" s="111"/>
      <c r="N135" s="110" t="e">
        <f t="shared" si="24"/>
        <v>#DIV/0!</v>
      </c>
      <c r="O135" s="111"/>
      <c r="P135" s="114">
        <v>103.7</v>
      </c>
      <c r="Q135" s="37"/>
      <c r="R135" s="37"/>
      <c r="S135" s="37"/>
      <c r="T135" s="37"/>
      <c r="U135" s="37"/>
      <c r="V135" s="37"/>
      <c r="W135" s="37"/>
    </row>
    <row r="136" spans="1:23" ht="29.25" customHeight="1">
      <c r="A136" s="33" t="s">
        <v>122</v>
      </c>
      <c r="B136" s="17" t="s">
        <v>16</v>
      </c>
      <c r="C136" s="104">
        <f>C137+C138+C139+C140+C141+C143+C145+C146+C147</f>
        <v>5849</v>
      </c>
      <c r="D136" s="104">
        <v>6.2</v>
      </c>
      <c r="E136" s="104">
        <f t="shared" ref="E136" si="32">E137+E138+E139+E140+E141+E143+E145+E146+E147</f>
        <v>37298.464</v>
      </c>
      <c r="F136" s="105">
        <f t="shared" si="21"/>
        <v>615.53049031250441</v>
      </c>
      <c r="G136" s="104">
        <f>G137+G138+G139+G140+G141+G143+G145+G146+G147+G144</f>
        <v>152680.29999999999</v>
      </c>
      <c r="H136" s="105">
        <f t="shared" si="22"/>
        <v>2519.6581800274735</v>
      </c>
      <c r="I136" s="118">
        <f t="shared" ref="I136" si="33">I137+I138+I139+I140+I141+I143+I145+I146+I147</f>
        <v>106933.02800000001</v>
      </c>
      <c r="J136" s="105">
        <f t="shared" si="23"/>
        <v>1764.6983842401864</v>
      </c>
      <c r="K136" s="104"/>
      <c r="L136" s="104">
        <v>103.6</v>
      </c>
      <c r="M136" s="104">
        <f>M137+M138+M139+M140+M141+M142+M143+M144+M145+M146+M147</f>
        <v>95638.1</v>
      </c>
      <c r="N136" s="105">
        <f t="shared" si="24"/>
        <v>86.246269345444489</v>
      </c>
      <c r="O136" s="104"/>
      <c r="P136" s="106">
        <v>103.7</v>
      </c>
      <c r="Q136" s="37"/>
      <c r="R136" s="37"/>
      <c r="S136" s="37"/>
      <c r="T136" s="37"/>
      <c r="U136" s="37"/>
      <c r="V136" s="37"/>
      <c r="W136" s="37"/>
    </row>
    <row r="137" spans="1:23" ht="49.5" customHeight="1">
      <c r="A137" s="64"/>
      <c r="B137" s="70" t="s">
        <v>179</v>
      </c>
      <c r="C137" s="113">
        <v>5849</v>
      </c>
      <c r="D137" s="111">
        <v>6.2</v>
      </c>
      <c r="E137" s="111">
        <v>7360</v>
      </c>
      <c r="F137" s="110">
        <f t="shared" ref="F137:F200" si="34">E137/C137/L137*10000</f>
        <v>121.46088398439228</v>
      </c>
      <c r="G137" s="111">
        <v>2500</v>
      </c>
      <c r="H137" s="110">
        <f t="shared" ref="H137:H200" si="35">G137/C137/L137*10000</f>
        <v>41.257093744698466</v>
      </c>
      <c r="I137" s="112">
        <v>8660</v>
      </c>
      <c r="J137" s="110">
        <f t="shared" ref="J137:J200" si="36">I137/C137/L137*10000</f>
        <v>142.91457273163547</v>
      </c>
      <c r="K137" s="113"/>
      <c r="L137" s="113">
        <v>103.6</v>
      </c>
      <c r="M137" s="111">
        <v>2500</v>
      </c>
      <c r="N137" s="110">
        <f t="shared" ref="N137:N200" si="37">M137/I137/P137*10000</f>
        <v>27.838341636582694</v>
      </c>
      <c r="O137" s="111"/>
      <c r="P137" s="114">
        <v>103.7</v>
      </c>
      <c r="Q137" s="37"/>
      <c r="R137" s="37"/>
      <c r="S137" s="37"/>
      <c r="T137" s="37"/>
      <c r="U137" s="37"/>
      <c r="V137" s="37"/>
      <c r="W137" s="37"/>
    </row>
    <row r="138" spans="1:23" ht="33" customHeight="1">
      <c r="A138" s="64"/>
      <c r="B138" s="68" t="s">
        <v>191</v>
      </c>
      <c r="C138" s="113"/>
      <c r="D138" s="114"/>
      <c r="E138" s="111"/>
      <c r="F138" s="110" t="e">
        <f t="shared" si="34"/>
        <v>#DIV/0!</v>
      </c>
      <c r="G138" s="111">
        <v>60000</v>
      </c>
      <c r="H138" s="110" t="e">
        <f t="shared" si="35"/>
        <v>#DIV/0!</v>
      </c>
      <c r="I138" s="112">
        <v>9183</v>
      </c>
      <c r="J138" s="110" t="e">
        <f t="shared" si="36"/>
        <v>#DIV/0!</v>
      </c>
      <c r="K138" s="113"/>
      <c r="L138" s="113">
        <v>103.6</v>
      </c>
      <c r="M138" s="111">
        <v>102</v>
      </c>
      <c r="N138" s="110">
        <f t="shared" si="37"/>
        <v>1.0711167999314484</v>
      </c>
      <c r="O138" s="111"/>
      <c r="P138" s="114">
        <v>103.7</v>
      </c>
      <c r="Q138" s="37"/>
      <c r="R138" s="37"/>
      <c r="S138" s="37"/>
      <c r="T138" s="37"/>
      <c r="U138" s="37"/>
      <c r="V138" s="37"/>
      <c r="W138" s="37"/>
    </row>
    <row r="139" spans="1:23" ht="72" customHeight="1">
      <c r="A139" s="64"/>
      <c r="B139" s="70" t="s">
        <v>188</v>
      </c>
      <c r="C139" s="113"/>
      <c r="D139" s="114"/>
      <c r="E139" s="111">
        <v>29295.5</v>
      </c>
      <c r="F139" s="110" t="e">
        <f t="shared" si="34"/>
        <v>#DIV/0!</v>
      </c>
      <c r="G139" s="111">
        <v>86482.8</v>
      </c>
      <c r="H139" s="110" t="e">
        <f t="shared" si="35"/>
        <v>#DIV/0!</v>
      </c>
      <c r="I139" s="112">
        <v>88873.600000000006</v>
      </c>
      <c r="J139" s="110" t="e">
        <f t="shared" si="36"/>
        <v>#DIV/0!</v>
      </c>
      <c r="K139" s="113"/>
      <c r="L139" s="113">
        <v>103.6</v>
      </c>
      <c r="M139" s="111">
        <v>0</v>
      </c>
      <c r="N139" s="110">
        <f t="shared" si="37"/>
        <v>0</v>
      </c>
      <c r="O139" s="111"/>
      <c r="P139" s="114">
        <v>103.7</v>
      </c>
      <c r="Q139" s="37"/>
      <c r="R139" s="37"/>
      <c r="S139" s="37"/>
      <c r="T139" s="37"/>
      <c r="U139" s="37"/>
      <c r="V139" s="37"/>
      <c r="W139" s="37"/>
    </row>
    <row r="140" spans="1:23" s="83" customFormat="1" ht="48" customHeight="1">
      <c r="A140" s="82"/>
      <c r="B140" s="68" t="s">
        <v>153</v>
      </c>
      <c r="C140" s="113"/>
      <c r="D140" s="114"/>
      <c r="E140" s="111">
        <v>216.428</v>
      </c>
      <c r="F140" s="110" t="e">
        <f t="shared" si="34"/>
        <v>#DIV/0!</v>
      </c>
      <c r="G140" s="111">
        <v>150</v>
      </c>
      <c r="H140" s="110" t="e">
        <f t="shared" si="35"/>
        <v>#DIV/0!</v>
      </c>
      <c r="I140" s="112">
        <v>216.428</v>
      </c>
      <c r="J140" s="110" t="e">
        <f t="shared" si="36"/>
        <v>#DIV/0!</v>
      </c>
      <c r="K140" s="113"/>
      <c r="L140" s="113">
        <v>103.6</v>
      </c>
      <c r="M140" s="111">
        <v>51.4</v>
      </c>
      <c r="N140" s="110">
        <f t="shared" si="37"/>
        <v>22.901868487704434</v>
      </c>
      <c r="O140" s="111"/>
      <c r="P140" s="114">
        <v>103.7</v>
      </c>
      <c r="Q140" s="123"/>
      <c r="R140" s="123"/>
      <c r="S140" s="123"/>
      <c r="T140" s="123"/>
      <c r="U140" s="123"/>
      <c r="V140" s="123"/>
      <c r="W140" s="123"/>
    </row>
    <row r="141" spans="1:23" ht="77.25" customHeight="1">
      <c r="A141" s="64"/>
      <c r="B141" s="81" t="s">
        <v>181</v>
      </c>
      <c r="C141" s="113"/>
      <c r="D141" s="114"/>
      <c r="E141" s="111">
        <v>426.536</v>
      </c>
      <c r="F141" s="110" t="e">
        <f t="shared" si="34"/>
        <v>#DIV/0!</v>
      </c>
      <c r="G141" s="111"/>
      <c r="H141" s="110" t="e">
        <f t="shared" si="35"/>
        <v>#DIV/0!</v>
      </c>
      <c r="I141" s="112"/>
      <c r="J141" s="110" t="e">
        <f t="shared" si="36"/>
        <v>#DIV/0!</v>
      </c>
      <c r="K141" s="113"/>
      <c r="L141" s="113">
        <v>103.6</v>
      </c>
      <c r="M141" s="111">
        <v>0</v>
      </c>
      <c r="N141" s="110" t="e">
        <f t="shared" si="37"/>
        <v>#DIV/0!</v>
      </c>
      <c r="O141" s="111"/>
      <c r="P141" s="114">
        <v>103.7</v>
      </c>
      <c r="Q141" s="37"/>
      <c r="R141" s="37"/>
      <c r="S141" s="37"/>
      <c r="T141" s="37"/>
      <c r="U141" s="37"/>
      <c r="V141" s="37"/>
      <c r="W141" s="37"/>
    </row>
    <row r="142" spans="1:23" s="79" customFormat="1" ht="45" customHeight="1">
      <c r="A142" s="73"/>
      <c r="B142" s="91" t="s">
        <v>194</v>
      </c>
      <c r="C142" s="113"/>
      <c r="D142" s="114"/>
      <c r="E142" s="111"/>
      <c r="F142" s="110" t="e">
        <f t="shared" si="34"/>
        <v>#DIV/0!</v>
      </c>
      <c r="G142" s="111"/>
      <c r="H142" s="110" t="e">
        <f t="shared" si="35"/>
        <v>#DIV/0!</v>
      </c>
      <c r="I142" s="112"/>
      <c r="J142" s="110" t="e">
        <f t="shared" si="36"/>
        <v>#DIV/0!</v>
      </c>
      <c r="K142" s="113"/>
      <c r="L142" s="113">
        <v>103.6</v>
      </c>
      <c r="M142" s="111">
        <v>38969</v>
      </c>
      <c r="N142" s="110" t="e">
        <f t="shared" si="37"/>
        <v>#DIV/0!</v>
      </c>
      <c r="O142" s="111"/>
      <c r="P142" s="114">
        <v>103.7</v>
      </c>
      <c r="Q142" s="124"/>
      <c r="R142" s="124"/>
      <c r="S142" s="116"/>
      <c r="T142" s="116"/>
      <c r="U142" s="116"/>
      <c r="V142" s="116"/>
      <c r="W142" s="116"/>
    </row>
    <row r="143" spans="1:23" ht="30" customHeight="1">
      <c r="A143" s="64"/>
      <c r="B143" s="81" t="s">
        <v>195</v>
      </c>
      <c r="C143" s="113"/>
      <c r="D143" s="114"/>
      <c r="E143" s="111"/>
      <c r="F143" s="110" t="e">
        <f t="shared" si="34"/>
        <v>#DIV/0!</v>
      </c>
      <c r="G143" s="111">
        <v>2250</v>
      </c>
      <c r="H143" s="110" t="e">
        <f t="shared" si="35"/>
        <v>#DIV/0!</v>
      </c>
      <c r="I143" s="112"/>
      <c r="J143" s="110" t="e">
        <f t="shared" si="36"/>
        <v>#DIV/0!</v>
      </c>
      <c r="K143" s="113"/>
      <c r="L143" s="113">
        <v>103.6</v>
      </c>
      <c r="M143" s="111">
        <v>0</v>
      </c>
      <c r="N143" s="110" t="e">
        <f t="shared" si="37"/>
        <v>#DIV/0!</v>
      </c>
      <c r="O143" s="111"/>
      <c r="P143" s="114">
        <v>103.7</v>
      </c>
      <c r="Q143" s="37"/>
      <c r="R143" s="37"/>
      <c r="S143" s="37"/>
      <c r="T143" s="37"/>
      <c r="U143" s="37"/>
      <c r="V143" s="37"/>
      <c r="W143" s="37"/>
    </row>
    <row r="144" spans="1:23" ht="13.5" customHeight="1">
      <c r="A144" s="64"/>
      <c r="B144" s="81" t="s">
        <v>196</v>
      </c>
      <c r="C144" s="113"/>
      <c r="D144" s="114"/>
      <c r="E144" s="111"/>
      <c r="F144" s="110" t="e">
        <f t="shared" si="34"/>
        <v>#DIV/0!</v>
      </c>
      <c r="G144" s="111">
        <v>1297.5</v>
      </c>
      <c r="H144" s="110" t="e">
        <f t="shared" si="35"/>
        <v>#DIV/0!</v>
      </c>
      <c r="I144" s="112"/>
      <c r="J144" s="110" t="e">
        <f t="shared" si="36"/>
        <v>#DIV/0!</v>
      </c>
      <c r="K144" s="113"/>
      <c r="L144" s="113">
        <v>103.6</v>
      </c>
      <c r="M144" s="111">
        <v>0</v>
      </c>
      <c r="N144" s="110" t="e">
        <f t="shared" si="37"/>
        <v>#DIV/0!</v>
      </c>
      <c r="O144" s="111"/>
      <c r="P144" s="114">
        <v>103.7</v>
      </c>
      <c r="Q144" s="37"/>
      <c r="R144" s="37"/>
      <c r="S144" s="37"/>
      <c r="T144" s="37"/>
      <c r="U144" s="37"/>
      <c r="V144" s="37"/>
      <c r="W144" s="37"/>
    </row>
    <row r="145" spans="1:23" ht="30" customHeight="1">
      <c r="A145" s="64"/>
      <c r="B145" s="95" t="s">
        <v>199</v>
      </c>
      <c r="C145" s="113"/>
      <c r="D145" s="114"/>
      <c r="E145" s="111"/>
      <c r="F145" s="110" t="e">
        <f t="shared" si="34"/>
        <v>#DIV/0!</v>
      </c>
      <c r="G145" s="111"/>
      <c r="H145" s="110" t="e">
        <f t="shared" si="35"/>
        <v>#DIV/0!</v>
      </c>
      <c r="I145" s="112"/>
      <c r="J145" s="110" t="e">
        <f t="shared" si="36"/>
        <v>#DIV/0!</v>
      </c>
      <c r="K145" s="113"/>
      <c r="L145" s="113">
        <v>103.6</v>
      </c>
      <c r="M145" s="111">
        <v>39338.6</v>
      </c>
      <c r="N145" s="110" t="e">
        <f t="shared" si="37"/>
        <v>#DIV/0!</v>
      </c>
      <c r="O145" s="111"/>
      <c r="P145" s="114">
        <v>103.7</v>
      </c>
      <c r="Q145" s="37"/>
      <c r="R145" s="37"/>
      <c r="S145" s="37"/>
      <c r="T145" s="37"/>
      <c r="U145" s="37"/>
      <c r="V145" s="37"/>
      <c r="W145" s="37"/>
    </row>
    <row r="146" spans="1:23" s="78" customFormat="1" ht="21.75" customHeight="1">
      <c r="A146" s="64"/>
      <c r="B146" s="68" t="s">
        <v>200</v>
      </c>
      <c r="C146" s="113"/>
      <c r="D146" s="114"/>
      <c r="E146" s="111"/>
      <c r="F146" s="110" t="e">
        <f t="shared" si="34"/>
        <v>#DIV/0!</v>
      </c>
      <c r="G146" s="111"/>
      <c r="H146" s="110" t="e">
        <f t="shared" si="35"/>
        <v>#DIV/0!</v>
      </c>
      <c r="I146" s="112"/>
      <c r="J146" s="110" t="e">
        <f t="shared" si="36"/>
        <v>#DIV/0!</v>
      </c>
      <c r="K146" s="113"/>
      <c r="L146" s="113">
        <v>103.6</v>
      </c>
      <c r="M146" s="111">
        <v>14676.3</v>
      </c>
      <c r="N146" s="110" t="e">
        <f t="shared" si="37"/>
        <v>#DIV/0!</v>
      </c>
      <c r="O146" s="111"/>
      <c r="P146" s="114">
        <v>103.7</v>
      </c>
      <c r="Q146" s="37"/>
      <c r="R146" s="37"/>
      <c r="S146" s="37"/>
      <c r="T146" s="37"/>
      <c r="U146" s="37"/>
      <c r="V146" s="37"/>
      <c r="W146" s="37"/>
    </row>
    <row r="147" spans="1:23" s="78" customFormat="1" ht="30" customHeight="1">
      <c r="A147" s="64"/>
      <c r="B147" s="68" t="s">
        <v>201</v>
      </c>
      <c r="C147" s="113"/>
      <c r="D147" s="114"/>
      <c r="E147" s="111"/>
      <c r="F147" s="110" t="e">
        <f t="shared" si="34"/>
        <v>#DIV/0!</v>
      </c>
      <c r="G147" s="111"/>
      <c r="H147" s="110" t="e">
        <f t="shared" si="35"/>
        <v>#DIV/0!</v>
      </c>
      <c r="I147" s="112"/>
      <c r="J147" s="110" t="e">
        <f t="shared" si="36"/>
        <v>#DIV/0!</v>
      </c>
      <c r="K147" s="113"/>
      <c r="L147" s="113">
        <v>103.6</v>
      </c>
      <c r="M147" s="111">
        <v>0.8</v>
      </c>
      <c r="N147" s="110" t="e">
        <f t="shared" si="37"/>
        <v>#DIV/0!</v>
      </c>
      <c r="O147" s="111"/>
      <c r="P147" s="114">
        <v>103.7</v>
      </c>
      <c r="Q147" s="37"/>
      <c r="R147" s="37"/>
      <c r="S147" s="37"/>
      <c r="T147" s="37"/>
      <c r="U147" s="37"/>
      <c r="V147" s="37"/>
      <c r="W147" s="37"/>
    </row>
    <row r="148" spans="1:23" ht="30" customHeight="1">
      <c r="A148" s="64" t="s">
        <v>63</v>
      </c>
      <c r="B148" s="63" t="s">
        <v>22</v>
      </c>
      <c r="C148" s="113">
        <v>5849</v>
      </c>
      <c r="D148" s="114">
        <v>6.2</v>
      </c>
      <c r="E148" s="111">
        <v>7360</v>
      </c>
      <c r="F148" s="110">
        <f t="shared" si="34"/>
        <v>121.46088398439228</v>
      </c>
      <c r="G148" s="111">
        <v>2500</v>
      </c>
      <c r="H148" s="110">
        <f t="shared" si="35"/>
        <v>41.257093744698466</v>
      </c>
      <c r="I148" s="112">
        <v>7881.7</v>
      </c>
      <c r="J148" s="110">
        <f t="shared" si="36"/>
        <v>130.07041430703597</v>
      </c>
      <c r="K148" s="113"/>
      <c r="L148" s="113">
        <v>103.6</v>
      </c>
      <c r="M148" s="111">
        <v>2500</v>
      </c>
      <c r="N148" s="110">
        <f t="shared" si="37"/>
        <v>30.58731473829328</v>
      </c>
      <c r="O148" s="111"/>
      <c r="P148" s="114">
        <v>103.7</v>
      </c>
      <c r="Q148" s="37"/>
      <c r="R148" s="37"/>
      <c r="S148" s="37"/>
      <c r="T148" s="37"/>
      <c r="U148" s="37"/>
      <c r="V148" s="37"/>
      <c r="W148" s="37"/>
    </row>
    <row r="149" spans="1:23" ht="45.75" customHeight="1">
      <c r="A149" s="33" t="s">
        <v>64</v>
      </c>
      <c r="B149" s="17" t="s">
        <v>65</v>
      </c>
      <c r="C149" s="104">
        <f>C150+C151</f>
        <v>0</v>
      </c>
      <c r="D149" s="104"/>
      <c r="E149" s="104">
        <f t="shared" ref="E149:M149" si="38">E150+E151</f>
        <v>0</v>
      </c>
      <c r="F149" s="105" t="e">
        <f t="shared" si="34"/>
        <v>#DIV/0!</v>
      </c>
      <c r="G149" s="104">
        <f t="shared" si="38"/>
        <v>0</v>
      </c>
      <c r="H149" s="105" t="e">
        <f t="shared" si="35"/>
        <v>#DIV/0!</v>
      </c>
      <c r="I149" s="118">
        <f t="shared" ref="I149" si="39">I150+I151</f>
        <v>0</v>
      </c>
      <c r="J149" s="105" t="e">
        <f t="shared" si="36"/>
        <v>#DIV/0!</v>
      </c>
      <c r="K149" s="104"/>
      <c r="L149" s="104">
        <v>103.6</v>
      </c>
      <c r="M149" s="104">
        <f t="shared" si="38"/>
        <v>0</v>
      </c>
      <c r="N149" s="105" t="e">
        <f t="shared" si="37"/>
        <v>#DIV/0!</v>
      </c>
      <c r="O149" s="104"/>
      <c r="P149" s="106">
        <v>103.7</v>
      </c>
      <c r="Q149" s="37"/>
      <c r="R149" s="37"/>
      <c r="S149" s="37"/>
      <c r="T149" s="37"/>
      <c r="U149" s="37"/>
      <c r="V149" s="37"/>
      <c r="W149" s="37"/>
    </row>
    <row r="150" spans="1:23" ht="30" customHeight="1">
      <c r="A150" s="64"/>
      <c r="B150" s="63"/>
      <c r="C150" s="113"/>
      <c r="D150" s="114"/>
      <c r="E150" s="111"/>
      <c r="F150" s="110" t="e">
        <f t="shared" si="34"/>
        <v>#DIV/0!</v>
      </c>
      <c r="G150" s="111"/>
      <c r="H150" s="110" t="e">
        <f t="shared" si="35"/>
        <v>#DIV/0!</v>
      </c>
      <c r="I150" s="112"/>
      <c r="J150" s="110" t="e">
        <f t="shared" si="36"/>
        <v>#DIV/0!</v>
      </c>
      <c r="K150" s="113"/>
      <c r="L150" s="113">
        <v>103.6</v>
      </c>
      <c r="M150" s="111"/>
      <c r="N150" s="110" t="e">
        <f t="shared" si="37"/>
        <v>#DIV/0!</v>
      </c>
      <c r="O150" s="111"/>
      <c r="P150" s="114">
        <v>103.7</v>
      </c>
      <c r="Q150" s="37"/>
      <c r="R150" s="37"/>
      <c r="S150" s="37"/>
      <c r="T150" s="37"/>
      <c r="U150" s="37"/>
      <c r="V150" s="37"/>
      <c r="W150" s="37"/>
    </row>
    <row r="151" spans="1:23" ht="30" customHeight="1">
      <c r="A151" s="64"/>
      <c r="B151" s="63"/>
      <c r="C151" s="113"/>
      <c r="D151" s="114"/>
      <c r="E151" s="111"/>
      <c r="F151" s="110" t="e">
        <f t="shared" si="34"/>
        <v>#DIV/0!</v>
      </c>
      <c r="G151" s="111"/>
      <c r="H151" s="110" t="e">
        <f t="shared" si="35"/>
        <v>#DIV/0!</v>
      </c>
      <c r="I151" s="112"/>
      <c r="J151" s="110" t="e">
        <f t="shared" si="36"/>
        <v>#DIV/0!</v>
      </c>
      <c r="K151" s="113"/>
      <c r="L151" s="113">
        <v>103.6</v>
      </c>
      <c r="M151" s="111"/>
      <c r="N151" s="110" t="e">
        <f t="shared" si="37"/>
        <v>#DIV/0!</v>
      </c>
      <c r="O151" s="111"/>
      <c r="P151" s="114">
        <v>103.7</v>
      </c>
      <c r="Q151" s="37"/>
      <c r="R151" s="37"/>
      <c r="S151" s="37"/>
      <c r="T151" s="37"/>
      <c r="U151" s="37"/>
      <c r="V151" s="37"/>
      <c r="W151" s="37"/>
    </row>
    <row r="152" spans="1:23" ht="30" customHeight="1">
      <c r="A152" s="64" t="s">
        <v>66</v>
      </c>
      <c r="B152" s="63" t="s">
        <v>22</v>
      </c>
      <c r="C152" s="113"/>
      <c r="D152" s="114"/>
      <c r="E152" s="111"/>
      <c r="F152" s="110" t="e">
        <f t="shared" si="34"/>
        <v>#DIV/0!</v>
      </c>
      <c r="G152" s="111"/>
      <c r="H152" s="110" t="e">
        <f t="shared" si="35"/>
        <v>#DIV/0!</v>
      </c>
      <c r="I152" s="112"/>
      <c r="J152" s="110" t="e">
        <f t="shared" si="36"/>
        <v>#DIV/0!</v>
      </c>
      <c r="K152" s="113"/>
      <c r="L152" s="113">
        <v>103.6</v>
      </c>
      <c r="M152" s="111"/>
      <c r="N152" s="110" t="e">
        <f t="shared" si="37"/>
        <v>#DIV/0!</v>
      </c>
      <c r="O152" s="111"/>
      <c r="P152" s="114">
        <v>103.7</v>
      </c>
      <c r="Q152" s="37"/>
      <c r="R152" s="37"/>
      <c r="S152" s="37"/>
      <c r="T152" s="37"/>
      <c r="U152" s="37"/>
      <c r="V152" s="37"/>
      <c r="W152" s="37"/>
    </row>
    <row r="153" spans="1:23" ht="29.25">
      <c r="A153" s="33" t="s">
        <v>67</v>
      </c>
      <c r="B153" s="17" t="s">
        <v>17</v>
      </c>
      <c r="C153" s="104">
        <f>C154+C155</f>
        <v>0</v>
      </c>
      <c r="D153" s="104"/>
      <c r="E153" s="104">
        <f t="shared" ref="E153:M153" si="40">E154+E155</f>
        <v>0</v>
      </c>
      <c r="F153" s="105" t="e">
        <f t="shared" si="34"/>
        <v>#DIV/0!</v>
      </c>
      <c r="G153" s="104">
        <f t="shared" si="40"/>
        <v>0</v>
      </c>
      <c r="H153" s="105" t="e">
        <f t="shared" si="35"/>
        <v>#DIV/0!</v>
      </c>
      <c r="I153" s="118">
        <f t="shared" ref="I153" si="41">I154+I155</f>
        <v>0</v>
      </c>
      <c r="J153" s="105" t="e">
        <f t="shared" si="36"/>
        <v>#DIV/0!</v>
      </c>
      <c r="K153" s="104"/>
      <c r="L153" s="104">
        <v>103.6</v>
      </c>
      <c r="M153" s="104">
        <f t="shared" si="40"/>
        <v>0</v>
      </c>
      <c r="N153" s="105" t="e">
        <f t="shared" si="37"/>
        <v>#DIV/0!</v>
      </c>
      <c r="O153" s="104"/>
      <c r="P153" s="106">
        <v>103.7</v>
      </c>
      <c r="Q153" s="37"/>
      <c r="R153" s="37"/>
      <c r="S153" s="37"/>
      <c r="T153" s="37"/>
      <c r="U153" s="37"/>
      <c r="V153" s="37"/>
      <c r="W153" s="37"/>
    </row>
    <row r="154" spans="1:23" ht="30" customHeight="1">
      <c r="A154" s="64"/>
      <c r="B154" s="63"/>
      <c r="C154" s="113"/>
      <c r="D154" s="114"/>
      <c r="E154" s="111"/>
      <c r="F154" s="110" t="e">
        <f t="shared" si="34"/>
        <v>#DIV/0!</v>
      </c>
      <c r="G154" s="111"/>
      <c r="H154" s="110" t="e">
        <f t="shared" si="35"/>
        <v>#DIV/0!</v>
      </c>
      <c r="I154" s="112"/>
      <c r="J154" s="110" t="e">
        <f t="shared" si="36"/>
        <v>#DIV/0!</v>
      </c>
      <c r="K154" s="113"/>
      <c r="L154" s="113">
        <v>103.6</v>
      </c>
      <c r="M154" s="111"/>
      <c r="N154" s="110" t="e">
        <f t="shared" si="37"/>
        <v>#DIV/0!</v>
      </c>
      <c r="O154" s="111"/>
      <c r="P154" s="114">
        <v>103.7</v>
      </c>
      <c r="Q154" s="37"/>
      <c r="R154" s="37"/>
      <c r="S154" s="37"/>
      <c r="T154" s="37"/>
      <c r="U154" s="37"/>
      <c r="V154" s="37"/>
      <c r="W154" s="37"/>
    </row>
    <row r="155" spans="1:23" ht="30" customHeight="1">
      <c r="A155" s="64"/>
      <c r="B155" s="63"/>
      <c r="C155" s="113"/>
      <c r="D155" s="114"/>
      <c r="E155" s="111"/>
      <c r="F155" s="110" t="e">
        <f t="shared" si="34"/>
        <v>#DIV/0!</v>
      </c>
      <c r="G155" s="111"/>
      <c r="H155" s="110" t="e">
        <f t="shared" si="35"/>
        <v>#DIV/0!</v>
      </c>
      <c r="I155" s="112"/>
      <c r="J155" s="110" t="e">
        <f t="shared" si="36"/>
        <v>#DIV/0!</v>
      </c>
      <c r="K155" s="113"/>
      <c r="L155" s="113">
        <v>103.6</v>
      </c>
      <c r="M155" s="111"/>
      <c r="N155" s="110" t="e">
        <f t="shared" si="37"/>
        <v>#DIV/0!</v>
      </c>
      <c r="O155" s="111"/>
      <c r="P155" s="114">
        <v>103.7</v>
      </c>
      <c r="Q155" s="37"/>
      <c r="R155" s="37"/>
      <c r="S155" s="37"/>
      <c r="T155" s="37"/>
      <c r="U155" s="37"/>
      <c r="V155" s="37"/>
      <c r="W155" s="37"/>
    </row>
    <row r="156" spans="1:23" ht="30" customHeight="1">
      <c r="A156" s="64" t="s">
        <v>68</v>
      </c>
      <c r="B156" s="63" t="s">
        <v>22</v>
      </c>
      <c r="C156" s="113"/>
      <c r="D156" s="114"/>
      <c r="E156" s="111"/>
      <c r="F156" s="110" t="e">
        <f t="shared" si="34"/>
        <v>#DIV/0!</v>
      </c>
      <c r="G156" s="111"/>
      <c r="H156" s="110" t="e">
        <f t="shared" si="35"/>
        <v>#DIV/0!</v>
      </c>
      <c r="I156" s="112"/>
      <c r="J156" s="110" t="e">
        <f t="shared" si="36"/>
        <v>#DIV/0!</v>
      </c>
      <c r="K156" s="113"/>
      <c r="L156" s="113">
        <v>103.6</v>
      </c>
      <c r="M156" s="111"/>
      <c r="N156" s="110" t="e">
        <f t="shared" si="37"/>
        <v>#DIV/0!</v>
      </c>
      <c r="O156" s="111"/>
      <c r="P156" s="114">
        <v>103.7</v>
      </c>
      <c r="Q156" s="37"/>
      <c r="R156" s="37"/>
      <c r="S156" s="37"/>
      <c r="T156" s="37"/>
      <c r="U156" s="37"/>
      <c r="V156" s="37"/>
      <c r="W156" s="37"/>
    </row>
    <row r="157" spans="1:23" ht="30" customHeight="1">
      <c r="A157" s="33" t="s">
        <v>69</v>
      </c>
      <c r="B157" s="17" t="s">
        <v>18</v>
      </c>
      <c r="C157" s="104">
        <f>C158</f>
        <v>0</v>
      </c>
      <c r="D157" s="104"/>
      <c r="E157" s="104">
        <f t="shared" ref="E157:M157" si="42">E158</f>
        <v>0</v>
      </c>
      <c r="F157" s="105" t="e">
        <f t="shared" si="34"/>
        <v>#DIV/0!</v>
      </c>
      <c r="G157" s="104">
        <f t="shared" si="42"/>
        <v>0</v>
      </c>
      <c r="H157" s="105" t="e">
        <f t="shared" si="35"/>
        <v>#DIV/0!</v>
      </c>
      <c r="I157" s="118">
        <f t="shared" si="42"/>
        <v>0</v>
      </c>
      <c r="J157" s="105" t="e">
        <f t="shared" si="36"/>
        <v>#DIV/0!</v>
      </c>
      <c r="K157" s="104"/>
      <c r="L157" s="104">
        <v>103.6</v>
      </c>
      <c r="M157" s="104">
        <f t="shared" si="42"/>
        <v>0</v>
      </c>
      <c r="N157" s="105" t="e">
        <f t="shared" si="37"/>
        <v>#DIV/0!</v>
      </c>
      <c r="O157" s="104"/>
      <c r="P157" s="106">
        <v>103.7</v>
      </c>
      <c r="Q157" s="37"/>
      <c r="R157" s="37"/>
      <c r="S157" s="37"/>
      <c r="T157" s="37"/>
      <c r="U157" s="37"/>
      <c r="V157" s="37"/>
      <c r="W157" s="37"/>
    </row>
    <row r="158" spans="1:23" ht="30" customHeight="1">
      <c r="A158" s="64"/>
      <c r="B158" s="63"/>
      <c r="C158" s="113"/>
      <c r="D158" s="114"/>
      <c r="E158" s="111"/>
      <c r="F158" s="110" t="e">
        <f t="shared" si="34"/>
        <v>#DIV/0!</v>
      </c>
      <c r="G158" s="111"/>
      <c r="H158" s="110" t="e">
        <f t="shared" si="35"/>
        <v>#DIV/0!</v>
      </c>
      <c r="I158" s="112"/>
      <c r="J158" s="110" t="e">
        <f t="shared" si="36"/>
        <v>#DIV/0!</v>
      </c>
      <c r="K158" s="113"/>
      <c r="L158" s="113">
        <v>103.6</v>
      </c>
      <c r="M158" s="111"/>
      <c r="N158" s="110" t="e">
        <f t="shared" si="37"/>
        <v>#DIV/0!</v>
      </c>
      <c r="O158" s="111"/>
      <c r="P158" s="114">
        <v>103.7</v>
      </c>
      <c r="Q158" s="37"/>
      <c r="R158" s="37"/>
      <c r="S158" s="37"/>
      <c r="T158" s="37"/>
      <c r="U158" s="37"/>
      <c r="V158" s="37"/>
      <c r="W158" s="37"/>
    </row>
    <row r="159" spans="1:23" ht="30" customHeight="1">
      <c r="A159" s="64" t="s">
        <v>70</v>
      </c>
      <c r="B159" s="63" t="s">
        <v>22</v>
      </c>
      <c r="C159" s="113"/>
      <c r="D159" s="114"/>
      <c r="E159" s="111"/>
      <c r="F159" s="110" t="e">
        <f t="shared" si="34"/>
        <v>#DIV/0!</v>
      </c>
      <c r="G159" s="111"/>
      <c r="H159" s="110" t="e">
        <f t="shared" si="35"/>
        <v>#DIV/0!</v>
      </c>
      <c r="I159" s="112"/>
      <c r="J159" s="110" t="e">
        <f t="shared" si="36"/>
        <v>#DIV/0!</v>
      </c>
      <c r="K159" s="113"/>
      <c r="L159" s="113">
        <v>103.6</v>
      </c>
      <c r="M159" s="111"/>
      <c r="N159" s="110" t="e">
        <f t="shared" si="37"/>
        <v>#DIV/0!</v>
      </c>
      <c r="O159" s="111"/>
      <c r="P159" s="114">
        <v>103.7</v>
      </c>
      <c r="Q159" s="37"/>
      <c r="R159" s="37"/>
      <c r="S159" s="37"/>
      <c r="T159" s="37"/>
      <c r="U159" s="37"/>
      <c r="V159" s="37"/>
      <c r="W159" s="37"/>
    </row>
    <row r="160" spans="1:23" ht="30" customHeight="1">
      <c r="A160" s="33" t="s">
        <v>71</v>
      </c>
      <c r="B160" s="17" t="s">
        <v>131</v>
      </c>
      <c r="C160" s="104">
        <f>C161</f>
        <v>0</v>
      </c>
      <c r="D160" s="104"/>
      <c r="E160" s="104">
        <f t="shared" ref="E160:M160" si="43">E161</f>
        <v>0</v>
      </c>
      <c r="F160" s="105" t="e">
        <f t="shared" si="34"/>
        <v>#DIV/0!</v>
      </c>
      <c r="G160" s="104">
        <f t="shared" si="43"/>
        <v>0</v>
      </c>
      <c r="H160" s="105" t="e">
        <f t="shared" si="35"/>
        <v>#DIV/0!</v>
      </c>
      <c r="I160" s="118">
        <f t="shared" si="43"/>
        <v>0</v>
      </c>
      <c r="J160" s="105" t="e">
        <f t="shared" si="36"/>
        <v>#DIV/0!</v>
      </c>
      <c r="K160" s="104"/>
      <c r="L160" s="104">
        <v>103.6</v>
      </c>
      <c r="M160" s="104">
        <f t="shared" si="43"/>
        <v>0</v>
      </c>
      <c r="N160" s="105" t="e">
        <f t="shared" si="37"/>
        <v>#DIV/0!</v>
      </c>
      <c r="O160" s="104"/>
      <c r="P160" s="106">
        <v>103.7</v>
      </c>
      <c r="Q160" s="37"/>
      <c r="R160" s="37"/>
      <c r="S160" s="37"/>
      <c r="T160" s="37"/>
      <c r="U160" s="37"/>
      <c r="V160" s="37"/>
      <c r="W160" s="37"/>
    </row>
    <row r="161" spans="1:23" ht="30" customHeight="1">
      <c r="A161" s="64"/>
      <c r="B161" s="63"/>
      <c r="C161" s="113"/>
      <c r="D161" s="114"/>
      <c r="E161" s="111"/>
      <c r="F161" s="110" t="e">
        <f t="shared" si="34"/>
        <v>#DIV/0!</v>
      </c>
      <c r="G161" s="111"/>
      <c r="H161" s="110" t="e">
        <f t="shared" si="35"/>
        <v>#DIV/0!</v>
      </c>
      <c r="I161" s="112"/>
      <c r="J161" s="110" t="e">
        <f t="shared" si="36"/>
        <v>#DIV/0!</v>
      </c>
      <c r="K161" s="113"/>
      <c r="L161" s="113">
        <v>103.6</v>
      </c>
      <c r="M161" s="111"/>
      <c r="N161" s="110" t="e">
        <f t="shared" si="37"/>
        <v>#DIV/0!</v>
      </c>
      <c r="O161" s="111"/>
      <c r="P161" s="114">
        <v>103.7</v>
      </c>
      <c r="Q161" s="37"/>
      <c r="R161" s="37"/>
      <c r="S161" s="37"/>
      <c r="T161" s="37"/>
      <c r="U161" s="37"/>
      <c r="V161" s="37"/>
      <c r="W161" s="37"/>
    </row>
    <row r="162" spans="1:23" ht="30" customHeight="1">
      <c r="A162" s="34" t="s">
        <v>72</v>
      </c>
      <c r="B162" s="63" t="s">
        <v>22</v>
      </c>
      <c r="C162" s="113"/>
      <c r="D162" s="114"/>
      <c r="E162" s="111"/>
      <c r="F162" s="110" t="e">
        <f t="shared" si="34"/>
        <v>#DIV/0!</v>
      </c>
      <c r="G162" s="111"/>
      <c r="H162" s="110" t="e">
        <f t="shared" si="35"/>
        <v>#DIV/0!</v>
      </c>
      <c r="I162" s="112"/>
      <c r="J162" s="110" t="e">
        <f t="shared" si="36"/>
        <v>#DIV/0!</v>
      </c>
      <c r="K162" s="113"/>
      <c r="L162" s="113">
        <v>103.6</v>
      </c>
      <c r="M162" s="111"/>
      <c r="N162" s="110" t="e">
        <f t="shared" si="37"/>
        <v>#DIV/0!</v>
      </c>
      <c r="O162" s="111"/>
      <c r="P162" s="114">
        <v>103.7</v>
      </c>
      <c r="Q162" s="37"/>
      <c r="R162" s="37"/>
      <c r="S162" s="37"/>
      <c r="T162" s="37"/>
      <c r="U162" s="37"/>
      <c r="V162" s="37"/>
      <c r="W162" s="37"/>
    </row>
    <row r="163" spans="1:23" ht="30" customHeight="1">
      <c r="A163" s="33" t="s">
        <v>73</v>
      </c>
      <c r="B163" s="17" t="s">
        <v>74</v>
      </c>
      <c r="C163" s="104">
        <f>C164</f>
        <v>176</v>
      </c>
      <c r="D163" s="104">
        <v>36.200000000000003</v>
      </c>
      <c r="E163" s="104">
        <f t="shared" ref="E163:M163" si="44">E164</f>
        <v>100</v>
      </c>
      <c r="F163" s="105">
        <f t="shared" si="34"/>
        <v>54.843804843804847</v>
      </c>
      <c r="G163" s="104">
        <f t="shared" si="44"/>
        <v>150</v>
      </c>
      <c r="H163" s="105">
        <f t="shared" si="35"/>
        <v>82.265707265707277</v>
      </c>
      <c r="I163" s="118">
        <f t="shared" si="44"/>
        <v>1100</v>
      </c>
      <c r="J163" s="105">
        <f t="shared" si="36"/>
        <v>603.28185328185327</v>
      </c>
      <c r="K163" s="104"/>
      <c r="L163" s="104">
        <v>103.6</v>
      </c>
      <c r="M163" s="104">
        <f t="shared" si="44"/>
        <v>200</v>
      </c>
      <c r="N163" s="105">
        <f t="shared" si="37"/>
        <v>17.533093714385902</v>
      </c>
      <c r="O163" s="104"/>
      <c r="P163" s="106">
        <v>103.7</v>
      </c>
      <c r="Q163" s="37"/>
      <c r="R163" s="37"/>
      <c r="S163" s="37"/>
      <c r="T163" s="37"/>
      <c r="U163" s="37"/>
      <c r="V163" s="37"/>
      <c r="W163" s="37"/>
    </row>
    <row r="164" spans="1:23" s="18" customFormat="1" ht="46.5" customHeight="1">
      <c r="A164" s="64"/>
      <c r="B164" s="69" t="s">
        <v>154</v>
      </c>
      <c r="C164" s="113">
        <v>176</v>
      </c>
      <c r="D164" s="111">
        <v>36.200000000000003</v>
      </c>
      <c r="E164" s="111">
        <v>100</v>
      </c>
      <c r="F164" s="110">
        <f t="shared" si="34"/>
        <v>54.843804843804847</v>
      </c>
      <c r="G164" s="111">
        <v>150</v>
      </c>
      <c r="H164" s="110">
        <f t="shared" si="35"/>
        <v>82.265707265707277</v>
      </c>
      <c r="I164" s="112">
        <v>1100</v>
      </c>
      <c r="J164" s="110">
        <f t="shared" si="36"/>
        <v>603.28185328185327</v>
      </c>
      <c r="K164" s="113"/>
      <c r="L164" s="113">
        <v>103.6</v>
      </c>
      <c r="M164" s="111">
        <v>200</v>
      </c>
      <c r="N164" s="110">
        <f t="shared" si="37"/>
        <v>17.533093714385902</v>
      </c>
      <c r="O164" s="111"/>
      <c r="P164" s="114">
        <v>103.7</v>
      </c>
      <c r="Q164" s="119"/>
      <c r="R164" s="119"/>
      <c r="S164" s="119"/>
      <c r="T164" s="119"/>
      <c r="U164" s="119"/>
      <c r="V164" s="119"/>
      <c r="W164" s="119"/>
    </row>
    <row r="165" spans="1:23" s="18" customFormat="1" ht="30" customHeight="1">
      <c r="A165" s="64" t="s">
        <v>75</v>
      </c>
      <c r="B165" s="63" t="s">
        <v>22</v>
      </c>
      <c r="C165" s="113"/>
      <c r="D165" s="114"/>
      <c r="E165" s="111"/>
      <c r="F165" s="110" t="e">
        <f t="shared" si="34"/>
        <v>#DIV/0!</v>
      </c>
      <c r="G165" s="111"/>
      <c r="H165" s="110" t="e">
        <f t="shared" si="35"/>
        <v>#DIV/0!</v>
      </c>
      <c r="I165" s="112"/>
      <c r="J165" s="110" t="e">
        <f t="shared" si="36"/>
        <v>#DIV/0!</v>
      </c>
      <c r="K165" s="113"/>
      <c r="L165" s="113">
        <v>103.6</v>
      </c>
      <c r="M165" s="111"/>
      <c r="N165" s="110" t="e">
        <f t="shared" si="37"/>
        <v>#DIV/0!</v>
      </c>
      <c r="O165" s="111"/>
      <c r="P165" s="114">
        <v>103.7</v>
      </c>
      <c r="Q165" s="119"/>
      <c r="R165" s="119"/>
      <c r="S165" s="119"/>
      <c r="T165" s="119"/>
      <c r="U165" s="119"/>
      <c r="V165" s="119"/>
      <c r="W165" s="119"/>
    </row>
    <row r="166" spans="1:23" s="18" customFormat="1" ht="45" customHeight="1">
      <c r="A166" s="33" t="s">
        <v>76</v>
      </c>
      <c r="B166" s="17" t="s">
        <v>77</v>
      </c>
      <c r="C166" s="104">
        <f>C167</f>
        <v>0</v>
      </c>
      <c r="D166" s="104"/>
      <c r="E166" s="104">
        <f t="shared" ref="E166:M166" si="45">E167</f>
        <v>0</v>
      </c>
      <c r="F166" s="105" t="e">
        <f t="shared" si="34"/>
        <v>#DIV/0!</v>
      </c>
      <c r="G166" s="104">
        <f t="shared" si="45"/>
        <v>0</v>
      </c>
      <c r="H166" s="105" t="e">
        <f t="shared" si="35"/>
        <v>#DIV/0!</v>
      </c>
      <c r="I166" s="118">
        <f t="shared" si="45"/>
        <v>0</v>
      </c>
      <c r="J166" s="105" t="e">
        <f t="shared" si="36"/>
        <v>#DIV/0!</v>
      </c>
      <c r="K166" s="104"/>
      <c r="L166" s="104">
        <v>103.6</v>
      </c>
      <c r="M166" s="104">
        <f t="shared" si="45"/>
        <v>0</v>
      </c>
      <c r="N166" s="105" t="e">
        <f t="shared" si="37"/>
        <v>#DIV/0!</v>
      </c>
      <c r="O166" s="104"/>
      <c r="P166" s="106">
        <v>103.7</v>
      </c>
      <c r="Q166" s="119"/>
      <c r="R166" s="119"/>
      <c r="S166" s="119"/>
      <c r="T166" s="119"/>
      <c r="U166" s="119"/>
      <c r="V166" s="119"/>
      <c r="W166" s="119"/>
    </row>
    <row r="167" spans="1:23" s="18" customFormat="1" ht="30" customHeight="1">
      <c r="A167" s="64"/>
      <c r="B167" s="63"/>
      <c r="C167" s="113"/>
      <c r="D167" s="114"/>
      <c r="E167" s="111"/>
      <c r="F167" s="110" t="e">
        <f t="shared" si="34"/>
        <v>#DIV/0!</v>
      </c>
      <c r="G167" s="111"/>
      <c r="H167" s="110" t="e">
        <f t="shared" si="35"/>
        <v>#DIV/0!</v>
      </c>
      <c r="I167" s="112"/>
      <c r="J167" s="110" t="e">
        <f t="shared" si="36"/>
        <v>#DIV/0!</v>
      </c>
      <c r="K167" s="113"/>
      <c r="L167" s="113">
        <v>103.6</v>
      </c>
      <c r="M167" s="111"/>
      <c r="N167" s="110" t="e">
        <f t="shared" si="37"/>
        <v>#DIV/0!</v>
      </c>
      <c r="O167" s="111"/>
      <c r="P167" s="114">
        <v>103.7</v>
      </c>
      <c r="Q167" s="119"/>
      <c r="R167" s="119"/>
      <c r="S167" s="119"/>
      <c r="T167" s="119"/>
      <c r="U167" s="119"/>
      <c r="V167" s="119"/>
      <c r="W167" s="119"/>
    </row>
    <row r="168" spans="1:23" s="18" customFormat="1" ht="30" customHeight="1">
      <c r="A168" s="32" t="s">
        <v>78</v>
      </c>
      <c r="B168" s="63" t="s">
        <v>22</v>
      </c>
      <c r="C168" s="113"/>
      <c r="D168" s="114"/>
      <c r="E168" s="111">
        <v>100</v>
      </c>
      <c r="F168" s="110" t="e">
        <f t="shared" si="34"/>
        <v>#DIV/0!</v>
      </c>
      <c r="G168" s="111">
        <v>150</v>
      </c>
      <c r="H168" s="110" t="e">
        <f t="shared" si="35"/>
        <v>#DIV/0!</v>
      </c>
      <c r="I168" s="112">
        <v>1100</v>
      </c>
      <c r="J168" s="110" t="e">
        <f t="shared" si="36"/>
        <v>#DIV/0!</v>
      </c>
      <c r="K168" s="113"/>
      <c r="L168" s="113">
        <v>103.6</v>
      </c>
      <c r="M168" s="111">
        <v>200</v>
      </c>
      <c r="N168" s="110">
        <f t="shared" si="37"/>
        <v>17.533093714385902</v>
      </c>
      <c r="O168" s="111"/>
      <c r="P168" s="114">
        <v>103.7</v>
      </c>
      <c r="Q168" s="119"/>
      <c r="R168" s="119"/>
      <c r="S168" s="119"/>
      <c r="T168" s="119"/>
      <c r="U168" s="119"/>
      <c r="V168" s="119"/>
      <c r="W168" s="119"/>
    </row>
    <row r="169" spans="1:23" s="18" customFormat="1" ht="60.75" customHeight="1">
      <c r="A169" s="30" t="s">
        <v>79</v>
      </c>
      <c r="B169" s="17" t="s">
        <v>132</v>
      </c>
      <c r="C169" s="104">
        <f>C170+C172+C173</f>
        <v>2745</v>
      </c>
      <c r="D169" s="104">
        <v>152.4</v>
      </c>
      <c r="E169" s="104">
        <f>E170+E172+E173</f>
        <v>1101.5</v>
      </c>
      <c r="F169" s="105">
        <f t="shared" si="34"/>
        <v>38.733112503604303</v>
      </c>
      <c r="G169" s="104">
        <f>G170+G172+G173</f>
        <v>805</v>
      </c>
      <c r="H169" s="105">
        <f t="shared" si="35"/>
        <v>28.306995520110274</v>
      </c>
      <c r="I169" s="118">
        <f>I170+I172+I173</f>
        <v>1101.5</v>
      </c>
      <c r="J169" s="105">
        <f t="shared" si="36"/>
        <v>38.733112503604303</v>
      </c>
      <c r="K169" s="104"/>
      <c r="L169" s="104">
        <v>103.6</v>
      </c>
      <c r="M169" s="104">
        <f>M170+M172+M173</f>
        <v>1372.96</v>
      </c>
      <c r="N169" s="105">
        <f t="shared" si="37"/>
        <v>120.19727635367043</v>
      </c>
      <c r="O169" s="104"/>
      <c r="P169" s="106">
        <v>103.7</v>
      </c>
      <c r="Q169" s="119"/>
      <c r="R169" s="119"/>
      <c r="S169" s="119"/>
      <c r="T169" s="119"/>
      <c r="U169" s="119"/>
      <c r="V169" s="119"/>
      <c r="W169" s="119"/>
    </row>
    <row r="170" spans="1:23" s="50" customFormat="1" ht="87" customHeight="1">
      <c r="A170" s="51"/>
      <c r="B170" s="69" t="s">
        <v>182</v>
      </c>
      <c r="C170" s="125">
        <v>681</v>
      </c>
      <c r="D170" s="125"/>
      <c r="E170" s="125"/>
      <c r="F170" s="110">
        <f t="shared" si="34"/>
        <v>0</v>
      </c>
      <c r="G170" s="113">
        <v>805</v>
      </c>
      <c r="H170" s="110">
        <f t="shared" si="35"/>
        <v>114.10088502599518</v>
      </c>
      <c r="I170" s="112"/>
      <c r="J170" s="110">
        <f t="shared" si="36"/>
        <v>0</v>
      </c>
      <c r="K170" s="113"/>
      <c r="L170" s="113">
        <v>103.6</v>
      </c>
      <c r="M170" s="113"/>
      <c r="N170" s="110" t="e">
        <f t="shared" si="37"/>
        <v>#DIV/0!</v>
      </c>
      <c r="O170" s="113"/>
      <c r="P170" s="114">
        <v>103.7</v>
      </c>
      <c r="Q170" s="126"/>
      <c r="R170" s="126"/>
      <c r="S170" s="126"/>
      <c r="T170" s="126"/>
      <c r="U170" s="126"/>
      <c r="V170" s="126"/>
      <c r="W170" s="126"/>
    </row>
    <row r="171" spans="1:23" s="50" customFormat="1" ht="138" customHeight="1">
      <c r="A171" s="51"/>
      <c r="B171" s="69" t="s">
        <v>198</v>
      </c>
      <c r="C171" s="125">
        <v>204</v>
      </c>
      <c r="D171" s="125"/>
      <c r="E171" s="125">
        <v>1141.4000000000001</v>
      </c>
      <c r="F171" s="110">
        <f t="shared" si="34"/>
        <v>540.06737830267252</v>
      </c>
      <c r="G171" s="113"/>
      <c r="H171" s="110">
        <f t="shared" si="35"/>
        <v>0</v>
      </c>
      <c r="I171" s="112">
        <v>1141.4000000000001</v>
      </c>
      <c r="J171" s="110">
        <f t="shared" si="36"/>
        <v>540.06737830267252</v>
      </c>
      <c r="K171" s="113"/>
      <c r="L171" s="113">
        <v>103.6</v>
      </c>
      <c r="M171" s="113"/>
      <c r="N171" s="110">
        <f t="shared" si="37"/>
        <v>0</v>
      </c>
      <c r="O171" s="113"/>
      <c r="P171" s="114">
        <v>103.7</v>
      </c>
      <c r="Q171" s="126"/>
      <c r="R171" s="126"/>
      <c r="S171" s="126"/>
      <c r="T171" s="126"/>
      <c r="U171" s="126"/>
      <c r="V171" s="126"/>
      <c r="W171" s="126"/>
    </row>
    <row r="172" spans="1:23" s="50" customFormat="1" ht="113.25" customHeight="1">
      <c r="A172" s="51"/>
      <c r="B172" s="69" t="s">
        <v>202</v>
      </c>
      <c r="C172" s="125">
        <v>99</v>
      </c>
      <c r="D172" s="125"/>
      <c r="E172" s="125">
        <v>356</v>
      </c>
      <c r="F172" s="110">
        <f t="shared" si="34"/>
        <v>347.10034710034711</v>
      </c>
      <c r="G172" s="113"/>
      <c r="H172" s="110">
        <f t="shared" si="35"/>
        <v>0</v>
      </c>
      <c r="I172" s="112">
        <v>356</v>
      </c>
      <c r="J172" s="110">
        <f t="shared" si="36"/>
        <v>347.10034710034711</v>
      </c>
      <c r="K172" s="113"/>
      <c r="L172" s="113">
        <v>103.6</v>
      </c>
      <c r="M172" s="113">
        <v>1372.96</v>
      </c>
      <c r="N172" s="110">
        <f t="shared" si="37"/>
        <v>371.9025278190112</v>
      </c>
      <c r="O172" s="113"/>
      <c r="P172" s="114">
        <v>103.7</v>
      </c>
      <c r="Q172" s="126"/>
      <c r="R172" s="126"/>
      <c r="S172" s="126"/>
      <c r="T172" s="126"/>
      <c r="U172" s="126"/>
      <c r="V172" s="126"/>
      <c r="W172" s="126"/>
    </row>
    <row r="173" spans="1:23" s="18" customFormat="1" ht="27" customHeight="1">
      <c r="A173" s="32"/>
      <c r="B173" s="68" t="s">
        <v>185</v>
      </c>
      <c r="C173" s="113">
        <v>1965</v>
      </c>
      <c r="D173" s="114"/>
      <c r="E173" s="111">
        <v>745.5</v>
      </c>
      <c r="F173" s="110">
        <f t="shared" si="34"/>
        <v>36.620590055704561</v>
      </c>
      <c r="G173" s="111"/>
      <c r="H173" s="110">
        <f t="shared" si="35"/>
        <v>0</v>
      </c>
      <c r="I173" s="112">
        <v>745.5</v>
      </c>
      <c r="J173" s="110">
        <f t="shared" si="36"/>
        <v>36.620590055704561</v>
      </c>
      <c r="K173" s="113"/>
      <c r="L173" s="113">
        <v>103.6</v>
      </c>
      <c r="M173" s="111"/>
      <c r="N173" s="110">
        <f t="shared" si="37"/>
        <v>0</v>
      </c>
      <c r="O173" s="111"/>
      <c r="P173" s="114">
        <v>103.7</v>
      </c>
      <c r="Q173" s="119"/>
      <c r="R173" s="119"/>
      <c r="S173" s="119"/>
      <c r="T173" s="119"/>
      <c r="U173" s="119"/>
      <c r="V173" s="119"/>
      <c r="W173" s="119"/>
    </row>
    <row r="174" spans="1:23" s="18" customFormat="1" ht="30" customHeight="1">
      <c r="A174" s="32" t="s">
        <v>80</v>
      </c>
      <c r="B174" s="63" t="s">
        <v>22</v>
      </c>
      <c r="C174" s="113"/>
      <c r="D174" s="114"/>
      <c r="E174" s="111"/>
      <c r="F174" s="110" t="e">
        <f t="shared" si="34"/>
        <v>#DIV/0!</v>
      </c>
      <c r="G174" s="111"/>
      <c r="H174" s="110" t="e">
        <f t="shared" si="35"/>
        <v>#DIV/0!</v>
      </c>
      <c r="I174" s="112"/>
      <c r="J174" s="110" t="e">
        <f t="shared" si="36"/>
        <v>#DIV/0!</v>
      </c>
      <c r="K174" s="113"/>
      <c r="L174" s="113">
        <v>103.6</v>
      </c>
      <c r="M174" s="111"/>
      <c r="N174" s="110" t="e">
        <f t="shared" si="37"/>
        <v>#DIV/0!</v>
      </c>
      <c r="O174" s="111"/>
      <c r="P174" s="114">
        <v>103.7</v>
      </c>
      <c r="Q174" s="119"/>
      <c r="R174" s="119"/>
      <c r="S174" s="119"/>
      <c r="T174" s="119"/>
      <c r="U174" s="119"/>
      <c r="V174" s="119"/>
      <c r="W174" s="119"/>
    </row>
    <row r="175" spans="1:23" ht="22.5" customHeight="1">
      <c r="A175" s="33" t="s">
        <v>81</v>
      </c>
      <c r="B175" s="17" t="s">
        <v>82</v>
      </c>
      <c r="C175" s="104">
        <f>C176+C177+C178+C179+C180+C181+C182+C183+C184+C185+C186+C187+C188+C189+C190+C191</f>
        <v>6675.6</v>
      </c>
      <c r="D175" s="104">
        <v>149.9</v>
      </c>
      <c r="E175" s="104">
        <f t="shared" ref="E175:M175" si="46">E176+E177+E178+E179+E180+E181+E182+E183+E184+E185+E186+E187+E188+E189+E190+E191</f>
        <v>7182.9</v>
      </c>
      <c r="F175" s="105">
        <f t="shared" si="34"/>
        <v>103.86034451287011</v>
      </c>
      <c r="G175" s="104">
        <f t="shared" si="46"/>
        <v>152470</v>
      </c>
      <c r="H175" s="105">
        <f t="shared" si="35"/>
        <v>2204.6230252234209</v>
      </c>
      <c r="I175" s="118">
        <f t="shared" ref="I175" si="47">I176+I177+I178+I179+I180+I181+I182+I183+I184+I185+I186+I187+I188+I189+I190+I191</f>
        <v>7182.9</v>
      </c>
      <c r="J175" s="105">
        <f t="shared" si="36"/>
        <v>103.86034451287011</v>
      </c>
      <c r="K175" s="104"/>
      <c r="L175" s="104">
        <v>103.6</v>
      </c>
      <c r="M175" s="104">
        <f t="shared" si="46"/>
        <v>5416</v>
      </c>
      <c r="N175" s="105">
        <f t="shared" si="37"/>
        <v>72.710993549141335</v>
      </c>
      <c r="O175" s="104"/>
      <c r="P175" s="106">
        <v>103.7</v>
      </c>
      <c r="Q175" s="37"/>
      <c r="R175" s="37"/>
      <c r="S175" s="37"/>
      <c r="T175" s="37"/>
      <c r="U175" s="37"/>
      <c r="V175" s="37"/>
      <c r="W175" s="37"/>
    </row>
    <row r="176" spans="1:23" s="18" customFormat="1" ht="33.75" customHeight="1">
      <c r="A176" s="64"/>
      <c r="B176" s="70" t="s">
        <v>155</v>
      </c>
      <c r="C176" s="113">
        <v>16.3</v>
      </c>
      <c r="D176" s="114"/>
      <c r="E176" s="111">
        <v>741.9</v>
      </c>
      <c r="F176" s="110">
        <f t="shared" si="34"/>
        <v>4393.3723381576137</v>
      </c>
      <c r="G176" s="111">
        <v>20</v>
      </c>
      <c r="H176" s="110">
        <f t="shared" si="35"/>
        <v>118.43570125778714</v>
      </c>
      <c r="I176" s="112">
        <v>741.9</v>
      </c>
      <c r="J176" s="110">
        <f t="shared" si="36"/>
        <v>4393.3723381576137</v>
      </c>
      <c r="K176" s="113"/>
      <c r="L176" s="113">
        <v>103.6</v>
      </c>
      <c r="M176" s="111">
        <v>750</v>
      </c>
      <c r="N176" s="110">
        <f t="shared" si="37"/>
        <v>97.484851828874326</v>
      </c>
      <c r="O176" s="111"/>
      <c r="P176" s="114">
        <v>103.7</v>
      </c>
      <c r="Q176" s="119"/>
      <c r="R176" s="119"/>
      <c r="S176" s="119"/>
      <c r="T176" s="119"/>
      <c r="U176" s="119"/>
      <c r="V176" s="119"/>
      <c r="W176" s="119"/>
    </row>
    <row r="177" spans="1:23" s="18" customFormat="1" ht="60" customHeight="1">
      <c r="A177" s="64"/>
      <c r="B177" s="70" t="s">
        <v>156</v>
      </c>
      <c r="C177" s="113">
        <v>4359.3</v>
      </c>
      <c r="D177" s="114"/>
      <c r="E177" s="111">
        <v>6441</v>
      </c>
      <c r="F177" s="110">
        <f t="shared" si="34"/>
        <v>142.61880272478305</v>
      </c>
      <c r="G177" s="111">
        <v>5000</v>
      </c>
      <c r="H177" s="110">
        <f t="shared" si="35"/>
        <v>110.71169284643925</v>
      </c>
      <c r="I177" s="112">
        <v>6441</v>
      </c>
      <c r="J177" s="110">
        <f t="shared" si="36"/>
        <v>142.61880272478305</v>
      </c>
      <c r="K177" s="113"/>
      <c r="L177" s="113">
        <v>103.6</v>
      </c>
      <c r="M177" s="111">
        <v>4666</v>
      </c>
      <c r="N177" s="110">
        <f t="shared" si="37"/>
        <v>69.857442010912195</v>
      </c>
      <c r="O177" s="111"/>
      <c r="P177" s="114">
        <v>103.7</v>
      </c>
      <c r="Q177" s="119"/>
      <c r="R177" s="119"/>
      <c r="S177" s="119"/>
      <c r="T177" s="119"/>
      <c r="U177" s="119"/>
      <c r="V177" s="119"/>
      <c r="W177" s="119"/>
    </row>
    <row r="178" spans="1:23" s="18" customFormat="1" ht="73.5" customHeight="1">
      <c r="A178" s="64"/>
      <c r="B178" s="70" t="s">
        <v>157</v>
      </c>
      <c r="C178" s="113">
        <v>2300</v>
      </c>
      <c r="D178" s="114"/>
      <c r="E178" s="111"/>
      <c r="F178" s="110">
        <f t="shared" si="34"/>
        <v>0</v>
      </c>
      <c r="G178" s="111">
        <v>147450</v>
      </c>
      <c r="H178" s="110">
        <f t="shared" si="35"/>
        <v>6188.0980359241221</v>
      </c>
      <c r="I178" s="112"/>
      <c r="J178" s="110">
        <f t="shared" si="36"/>
        <v>0</v>
      </c>
      <c r="K178" s="113"/>
      <c r="L178" s="113">
        <v>103.6</v>
      </c>
      <c r="M178" s="111">
        <v>0</v>
      </c>
      <c r="N178" s="110" t="e">
        <f t="shared" si="37"/>
        <v>#DIV/0!</v>
      </c>
      <c r="O178" s="111"/>
      <c r="P178" s="114">
        <v>103.7</v>
      </c>
      <c r="Q178" s="119"/>
      <c r="R178" s="119"/>
      <c r="S178" s="119"/>
      <c r="T178" s="119"/>
      <c r="U178" s="119"/>
      <c r="V178" s="119"/>
      <c r="W178" s="119"/>
    </row>
    <row r="179" spans="1:23" s="18" customFormat="1" ht="45" customHeight="1">
      <c r="A179" s="64"/>
      <c r="B179" s="70"/>
      <c r="C179" s="113"/>
      <c r="D179" s="114"/>
      <c r="E179" s="111"/>
      <c r="F179" s="110" t="e">
        <f t="shared" si="34"/>
        <v>#DIV/0!</v>
      </c>
      <c r="G179" s="111"/>
      <c r="H179" s="110" t="e">
        <f t="shared" si="35"/>
        <v>#DIV/0!</v>
      </c>
      <c r="I179" s="112"/>
      <c r="J179" s="110" t="e">
        <f t="shared" si="36"/>
        <v>#DIV/0!</v>
      </c>
      <c r="K179" s="113"/>
      <c r="L179" s="113">
        <v>103.6</v>
      </c>
      <c r="M179" s="111"/>
      <c r="N179" s="110" t="e">
        <f t="shared" si="37"/>
        <v>#DIV/0!</v>
      </c>
      <c r="O179" s="111"/>
      <c r="P179" s="114">
        <v>103.7</v>
      </c>
      <c r="Q179" s="119"/>
      <c r="R179" s="119"/>
      <c r="S179" s="119"/>
      <c r="T179" s="119"/>
      <c r="U179" s="119"/>
      <c r="V179" s="119"/>
      <c r="W179" s="119"/>
    </row>
    <row r="180" spans="1:23" s="18" customFormat="1" ht="33.75" customHeight="1">
      <c r="A180" s="64"/>
      <c r="B180" s="70"/>
      <c r="C180" s="113"/>
      <c r="D180" s="114"/>
      <c r="E180" s="111"/>
      <c r="F180" s="110" t="e">
        <f t="shared" si="34"/>
        <v>#DIV/0!</v>
      </c>
      <c r="G180" s="111"/>
      <c r="H180" s="110" t="e">
        <f t="shared" si="35"/>
        <v>#DIV/0!</v>
      </c>
      <c r="I180" s="112"/>
      <c r="J180" s="110" t="e">
        <f t="shared" si="36"/>
        <v>#DIV/0!</v>
      </c>
      <c r="K180" s="113"/>
      <c r="L180" s="113">
        <v>103.6</v>
      </c>
      <c r="M180" s="111"/>
      <c r="N180" s="110" t="e">
        <f t="shared" si="37"/>
        <v>#DIV/0!</v>
      </c>
      <c r="O180" s="111"/>
      <c r="P180" s="114">
        <v>103.7</v>
      </c>
      <c r="Q180" s="119"/>
      <c r="R180" s="119"/>
      <c r="S180" s="119"/>
      <c r="T180" s="119"/>
      <c r="U180" s="119"/>
      <c r="V180" s="119"/>
      <c r="W180" s="119"/>
    </row>
    <row r="181" spans="1:23" s="18" customFormat="1" ht="22.5" customHeight="1">
      <c r="A181" s="64"/>
      <c r="B181" s="63"/>
      <c r="C181" s="113"/>
      <c r="D181" s="114"/>
      <c r="E181" s="111"/>
      <c r="F181" s="110" t="e">
        <f t="shared" si="34"/>
        <v>#DIV/0!</v>
      </c>
      <c r="G181" s="111"/>
      <c r="H181" s="110" t="e">
        <f t="shared" si="35"/>
        <v>#DIV/0!</v>
      </c>
      <c r="I181" s="112"/>
      <c r="J181" s="110" t="e">
        <f t="shared" si="36"/>
        <v>#DIV/0!</v>
      </c>
      <c r="K181" s="113"/>
      <c r="L181" s="113">
        <v>103.6</v>
      </c>
      <c r="M181" s="111"/>
      <c r="N181" s="110" t="e">
        <f t="shared" si="37"/>
        <v>#DIV/0!</v>
      </c>
      <c r="O181" s="111"/>
      <c r="P181" s="114">
        <v>103.7</v>
      </c>
      <c r="Q181" s="119"/>
      <c r="R181" s="119"/>
      <c r="S181" s="119"/>
      <c r="T181" s="119"/>
      <c r="U181" s="119"/>
      <c r="V181" s="119"/>
      <c r="W181" s="119"/>
    </row>
    <row r="182" spans="1:23" s="18" customFormat="1" ht="22.5" customHeight="1">
      <c r="A182" s="64"/>
      <c r="B182" s="63"/>
      <c r="C182" s="113"/>
      <c r="D182" s="114"/>
      <c r="E182" s="111"/>
      <c r="F182" s="110" t="e">
        <f t="shared" si="34"/>
        <v>#DIV/0!</v>
      </c>
      <c r="G182" s="111"/>
      <c r="H182" s="110" t="e">
        <f t="shared" si="35"/>
        <v>#DIV/0!</v>
      </c>
      <c r="I182" s="112"/>
      <c r="J182" s="110" t="e">
        <f t="shared" si="36"/>
        <v>#DIV/0!</v>
      </c>
      <c r="K182" s="113"/>
      <c r="L182" s="113">
        <v>103.6</v>
      </c>
      <c r="M182" s="111"/>
      <c r="N182" s="110" t="e">
        <f t="shared" si="37"/>
        <v>#DIV/0!</v>
      </c>
      <c r="O182" s="111"/>
      <c r="P182" s="114">
        <v>103.7</v>
      </c>
      <c r="Q182" s="119"/>
      <c r="R182" s="119"/>
      <c r="S182" s="119"/>
      <c r="T182" s="119"/>
      <c r="U182" s="119"/>
      <c r="V182" s="119"/>
      <c r="W182" s="119"/>
    </row>
    <row r="183" spans="1:23" s="18" customFormat="1" ht="22.5" customHeight="1">
      <c r="A183" s="64"/>
      <c r="B183" s="63"/>
      <c r="C183" s="113"/>
      <c r="D183" s="114"/>
      <c r="E183" s="111"/>
      <c r="F183" s="110" t="e">
        <f t="shared" si="34"/>
        <v>#DIV/0!</v>
      </c>
      <c r="G183" s="111"/>
      <c r="H183" s="110" t="e">
        <f t="shared" si="35"/>
        <v>#DIV/0!</v>
      </c>
      <c r="I183" s="112"/>
      <c r="J183" s="110" t="e">
        <f t="shared" si="36"/>
        <v>#DIV/0!</v>
      </c>
      <c r="K183" s="113"/>
      <c r="L183" s="113">
        <v>103.6</v>
      </c>
      <c r="M183" s="111"/>
      <c r="N183" s="110" t="e">
        <f t="shared" si="37"/>
        <v>#DIV/0!</v>
      </c>
      <c r="O183" s="111"/>
      <c r="P183" s="114">
        <v>103.7</v>
      </c>
      <c r="Q183" s="119"/>
      <c r="R183" s="119"/>
      <c r="S183" s="119"/>
      <c r="T183" s="119"/>
      <c r="U183" s="119"/>
      <c r="V183" s="119"/>
      <c r="W183" s="119"/>
    </row>
    <row r="184" spans="1:23" s="18" customFormat="1" ht="22.5" customHeight="1">
      <c r="A184" s="64"/>
      <c r="B184" s="63"/>
      <c r="C184" s="113"/>
      <c r="D184" s="114"/>
      <c r="E184" s="111"/>
      <c r="F184" s="110" t="e">
        <f t="shared" si="34"/>
        <v>#DIV/0!</v>
      </c>
      <c r="G184" s="111"/>
      <c r="H184" s="110" t="e">
        <f t="shared" si="35"/>
        <v>#DIV/0!</v>
      </c>
      <c r="I184" s="112"/>
      <c r="J184" s="110" t="e">
        <f t="shared" si="36"/>
        <v>#DIV/0!</v>
      </c>
      <c r="K184" s="113"/>
      <c r="L184" s="113">
        <v>103.6</v>
      </c>
      <c r="M184" s="111"/>
      <c r="N184" s="110" t="e">
        <f t="shared" si="37"/>
        <v>#DIV/0!</v>
      </c>
      <c r="O184" s="111"/>
      <c r="P184" s="114">
        <v>103.7</v>
      </c>
      <c r="Q184" s="119"/>
      <c r="R184" s="119"/>
      <c r="S184" s="119"/>
      <c r="T184" s="119"/>
      <c r="U184" s="119"/>
      <c r="V184" s="119"/>
      <c r="W184" s="119"/>
    </row>
    <row r="185" spans="1:23" s="18" customFormat="1" ht="22.5" customHeight="1">
      <c r="A185" s="64"/>
      <c r="B185" s="63"/>
      <c r="C185" s="113"/>
      <c r="D185" s="114"/>
      <c r="E185" s="111"/>
      <c r="F185" s="110" t="e">
        <f t="shared" si="34"/>
        <v>#DIV/0!</v>
      </c>
      <c r="G185" s="111"/>
      <c r="H185" s="110" t="e">
        <f t="shared" si="35"/>
        <v>#DIV/0!</v>
      </c>
      <c r="I185" s="112"/>
      <c r="J185" s="110" t="e">
        <f t="shared" si="36"/>
        <v>#DIV/0!</v>
      </c>
      <c r="K185" s="113"/>
      <c r="L185" s="113">
        <v>103.6</v>
      </c>
      <c r="M185" s="111"/>
      <c r="N185" s="110" t="e">
        <f t="shared" si="37"/>
        <v>#DIV/0!</v>
      </c>
      <c r="O185" s="111"/>
      <c r="P185" s="114">
        <v>103.7</v>
      </c>
      <c r="Q185" s="119"/>
      <c r="R185" s="119"/>
      <c r="S185" s="119"/>
      <c r="T185" s="119"/>
      <c r="U185" s="119"/>
      <c r="V185" s="119"/>
      <c r="W185" s="119"/>
    </row>
    <row r="186" spans="1:23" s="18" customFormat="1" ht="22.5" customHeight="1">
      <c r="A186" s="64"/>
      <c r="B186" s="63"/>
      <c r="C186" s="113"/>
      <c r="D186" s="114"/>
      <c r="E186" s="111"/>
      <c r="F186" s="110" t="e">
        <f t="shared" si="34"/>
        <v>#DIV/0!</v>
      </c>
      <c r="G186" s="111"/>
      <c r="H186" s="110" t="e">
        <f t="shared" si="35"/>
        <v>#DIV/0!</v>
      </c>
      <c r="I186" s="112"/>
      <c r="J186" s="110" t="e">
        <f t="shared" si="36"/>
        <v>#DIV/0!</v>
      </c>
      <c r="K186" s="113"/>
      <c r="L186" s="113">
        <v>103.6</v>
      </c>
      <c r="M186" s="111"/>
      <c r="N186" s="110" t="e">
        <f t="shared" si="37"/>
        <v>#DIV/0!</v>
      </c>
      <c r="O186" s="111"/>
      <c r="P186" s="114">
        <v>103.7</v>
      </c>
      <c r="Q186" s="119"/>
      <c r="R186" s="119"/>
      <c r="S186" s="119"/>
      <c r="T186" s="119"/>
      <c r="U186" s="119"/>
      <c r="V186" s="119"/>
      <c r="W186" s="119"/>
    </row>
    <row r="187" spans="1:23" s="18" customFormat="1" ht="22.5" customHeight="1">
      <c r="A187" s="64"/>
      <c r="B187" s="63"/>
      <c r="C187" s="113"/>
      <c r="D187" s="114"/>
      <c r="E187" s="111"/>
      <c r="F187" s="110" t="e">
        <f t="shared" si="34"/>
        <v>#DIV/0!</v>
      </c>
      <c r="G187" s="111"/>
      <c r="H187" s="110" t="e">
        <f t="shared" si="35"/>
        <v>#DIV/0!</v>
      </c>
      <c r="I187" s="112"/>
      <c r="J187" s="110" t="e">
        <f t="shared" si="36"/>
        <v>#DIV/0!</v>
      </c>
      <c r="K187" s="113"/>
      <c r="L187" s="113">
        <v>103.6</v>
      </c>
      <c r="M187" s="111"/>
      <c r="N187" s="110" t="e">
        <f t="shared" si="37"/>
        <v>#DIV/0!</v>
      </c>
      <c r="O187" s="111"/>
      <c r="P187" s="114">
        <v>103.7</v>
      </c>
      <c r="Q187" s="119"/>
      <c r="R187" s="119"/>
      <c r="S187" s="119"/>
      <c r="T187" s="119"/>
      <c r="U187" s="119"/>
      <c r="V187" s="119"/>
      <c r="W187" s="119"/>
    </row>
    <row r="188" spans="1:23" s="18" customFormat="1" ht="22.5" customHeight="1">
      <c r="A188" s="64"/>
      <c r="B188" s="63"/>
      <c r="C188" s="113"/>
      <c r="D188" s="114"/>
      <c r="E188" s="111"/>
      <c r="F188" s="110" t="e">
        <f t="shared" si="34"/>
        <v>#DIV/0!</v>
      </c>
      <c r="G188" s="111"/>
      <c r="H188" s="110" t="e">
        <f t="shared" si="35"/>
        <v>#DIV/0!</v>
      </c>
      <c r="I188" s="112"/>
      <c r="J188" s="110" t="e">
        <f t="shared" si="36"/>
        <v>#DIV/0!</v>
      </c>
      <c r="K188" s="113"/>
      <c r="L188" s="113">
        <v>103.6</v>
      </c>
      <c r="M188" s="111"/>
      <c r="N188" s="110" t="e">
        <f t="shared" si="37"/>
        <v>#DIV/0!</v>
      </c>
      <c r="O188" s="111"/>
      <c r="P188" s="114">
        <v>103.7</v>
      </c>
      <c r="Q188" s="119"/>
      <c r="R188" s="119"/>
      <c r="S188" s="119"/>
      <c r="T188" s="119"/>
      <c r="U188" s="119"/>
      <c r="V188" s="119"/>
      <c r="W188" s="119"/>
    </row>
    <row r="189" spans="1:23" s="18" customFormat="1" ht="22.5" customHeight="1">
      <c r="A189" s="64"/>
      <c r="B189" s="63"/>
      <c r="C189" s="113"/>
      <c r="D189" s="114"/>
      <c r="E189" s="111"/>
      <c r="F189" s="110" t="e">
        <f t="shared" si="34"/>
        <v>#DIV/0!</v>
      </c>
      <c r="G189" s="111"/>
      <c r="H189" s="110" t="e">
        <f t="shared" si="35"/>
        <v>#DIV/0!</v>
      </c>
      <c r="I189" s="112"/>
      <c r="J189" s="110" t="e">
        <f t="shared" si="36"/>
        <v>#DIV/0!</v>
      </c>
      <c r="K189" s="113"/>
      <c r="L189" s="113">
        <v>103.6</v>
      </c>
      <c r="M189" s="111"/>
      <c r="N189" s="110" t="e">
        <f t="shared" si="37"/>
        <v>#DIV/0!</v>
      </c>
      <c r="O189" s="111"/>
      <c r="P189" s="114">
        <v>103.7</v>
      </c>
      <c r="Q189" s="119"/>
      <c r="R189" s="119"/>
      <c r="S189" s="119"/>
      <c r="T189" s="119"/>
      <c r="U189" s="119"/>
      <c r="V189" s="119"/>
      <c r="W189" s="119"/>
    </row>
    <row r="190" spans="1:23" s="18" customFormat="1" ht="22.5" customHeight="1">
      <c r="A190" s="64"/>
      <c r="B190" s="63"/>
      <c r="C190" s="113"/>
      <c r="D190" s="114"/>
      <c r="E190" s="111"/>
      <c r="F190" s="110" t="e">
        <f t="shared" si="34"/>
        <v>#DIV/0!</v>
      </c>
      <c r="G190" s="111"/>
      <c r="H190" s="110" t="e">
        <f t="shared" si="35"/>
        <v>#DIV/0!</v>
      </c>
      <c r="I190" s="112"/>
      <c r="J190" s="110" t="e">
        <f t="shared" si="36"/>
        <v>#DIV/0!</v>
      </c>
      <c r="K190" s="113"/>
      <c r="L190" s="113">
        <v>103.6</v>
      </c>
      <c r="M190" s="111"/>
      <c r="N190" s="110" t="e">
        <f t="shared" si="37"/>
        <v>#DIV/0!</v>
      </c>
      <c r="O190" s="111"/>
      <c r="P190" s="114">
        <v>103.7</v>
      </c>
      <c r="Q190" s="119"/>
      <c r="R190" s="119"/>
      <c r="S190" s="119"/>
      <c r="T190" s="119"/>
      <c r="U190" s="119"/>
      <c r="V190" s="119"/>
      <c r="W190" s="119"/>
    </row>
    <row r="191" spans="1:23" s="18" customFormat="1" ht="23.25" customHeight="1">
      <c r="A191" s="64"/>
      <c r="B191" s="63"/>
      <c r="C191" s="113"/>
      <c r="D191" s="114"/>
      <c r="E191" s="111"/>
      <c r="F191" s="110" t="e">
        <f t="shared" si="34"/>
        <v>#DIV/0!</v>
      </c>
      <c r="G191" s="111"/>
      <c r="H191" s="110" t="e">
        <f t="shared" si="35"/>
        <v>#DIV/0!</v>
      </c>
      <c r="I191" s="112"/>
      <c r="J191" s="110" t="e">
        <f t="shared" si="36"/>
        <v>#DIV/0!</v>
      </c>
      <c r="K191" s="113"/>
      <c r="L191" s="113">
        <v>103.6</v>
      </c>
      <c r="M191" s="111"/>
      <c r="N191" s="110" t="e">
        <f t="shared" si="37"/>
        <v>#DIV/0!</v>
      </c>
      <c r="O191" s="111"/>
      <c r="P191" s="114">
        <v>103.7</v>
      </c>
      <c r="Q191" s="119"/>
      <c r="R191" s="119"/>
      <c r="S191" s="119"/>
      <c r="T191" s="119"/>
      <c r="U191" s="119"/>
      <c r="V191" s="119"/>
      <c r="W191" s="119"/>
    </row>
    <row r="192" spans="1:23" s="18" customFormat="1" ht="30.75" customHeight="1">
      <c r="A192" s="64" t="s">
        <v>83</v>
      </c>
      <c r="B192" s="63" t="s">
        <v>22</v>
      </c>
      <c r="C192" s="113"/>
      <c r="D192" s="114"/>
      <c r="E192" s="111"/>
      <c r="F192" s="110" t="e">
        <f t="shared" si="34"/>
        <v>#DIV/0!</v>
      </c>
      <c r="G192" s="111"/>
      <c r="H192" s="110" t="e">
        <f t="shared" si="35"/>
        <v>#DIV/0!</v>
      </c>
      <c r="I192" s="112"/>
      <c r="J192" s="110" t="e">
        <f t="shared" si="36"/>
        <v>#DIV/0!</v>
      </c>
      <c r="K192" s="113"/>
      <c r="L192" s="113">
        <v>103.6</v>
      </c>
      <c r="M192" s="111"/>
      <c r="N192" s="110" t="e">
        <f t="shared" si="37"/>
        <v>#DIV/0!</v>
      </c>
      <c r="O192" s="111"/>
      <c r="P192" s="114">
        <v>103.7</v>
      </c>
      <c r="Q192" s="119"/>
      <c r="R192" s="119"/>
      <c r="S192" s="119"/>
      <c r="T192" s="119"/>
      <c r="U192" s="119"/>
      <c r="V192" s="119"/>
      <c r="W192" s="119"/>
    </row>
    <row r="193" spans="1:23" s="18" customFormat="1" ht="47.25" customHeight="1">
      <c r="A193" s="33" t="s">
        <v>84</v>
      </c>
      <c r="B193" s="17" t="s">
        <v>85</v>
      </c>
      <c r="C193" s="104">
        <f>C194+C195+C196+C197+C198+C199+C200+C201+C202+C203+C204+C205+C206+C207</f>
        <v>28893.5</v>
      </c>
      <c r="D193" s="104">
        <v>440.3</v>
      </c>
      <c r="E193" s="104">
        <f t="shared" ref="E193:M193" si="48">E194+E195+E196+E197+E198+E199+E200+E201+E202+E203+E204+E205+E206+E207</f>
        <v>8230.5999999999985</v>
      </c>
      <c r="F193" s="105">
        <f t="shared" si="34"/>
        <v>27.496130945003525</v>
      </c>
      <c r="G193" s="104">
        <f t="shared" si="48"/>
        <v>2000</v>
      </c>
      <c r="H193" s="105">
        <f t="shared" si="35"/>
        <v>6.6814402218558859</v>
      </c>
      <c r="I193" s="118">
        <f t="shared" ref="I193" si="49">I194+I195+I196+I197+I198+I199+I200+I201+I202+I203+I204+I205+I206+I207</f>
        <v>8230.5999999999985</v>
      </c>
      <c r="J193" s="105">
        <f t="shared" si="36"/>
        <v>27.496130945003525</v>
      </c>
      <c r="K193" s="104"/>
      <c r="L193" s="104">
        <v>103.6</v>
      </c>
      <c r="M193" s="104">
        <f t="shared" si="48"/>
        <v>6580</v>
      </c>
      <c r="N193" s="105">
        <f t="shared" si="37"/>
        <v>77.09312340821154</v>
      </c>
      <c r="O193" s="104"/>
      <c r="P193" s="106">
        <v>103.7</v>
      </c>
      <c r="Q193" s="119"/>
      <c r="R193" s="119"/>
      <c r="S193" s="119"/>
      <c r="T193" s="119"/>
      <c r="U193" s="119"/>
      <c r="V193" s="119"/>
      <c r="W193" s="119"/>
    </row>
    <row r="194" spans="1:23" s="72" customFormat="1" ht="44.25" customHeight="1">
      <c r="A194" s="74"/>
      <c r="B194" s="80" t="s">
        <v>158</v>
      </c>
      <c r="C194" s="113">
        <v>1300</v>
      </c>
      <c r="D194" s="114"/>
      <c r="E194" s="111"/>
      <c r="F194" s="110">
        <f t="shared" si="34"/>
        <v>0</v>
      </c>
      <c r="G194" s="111"/>
      <c r="H194" s="110">
        <f t="shared" si="35"/>
        <v>0</v>
      </c>
      <c r="I194" s="112"/>
      <c r="J194" s="110">
        <f t="shared" si="36"/>
        <v>0</v>
      </c>
      <c r="K194" s="113"/>
      <c r="L194" s="113">
        <v>103.6</v>
      </c>
      <c r="M194" s="111"/>
      <c r="N194" s="110" t="e">
        <f t="shared" si="37"/>
        <v>#DIV/0!</v>
      </c>
      <c r="O194" s="111"/>
      <c r="P194" s="114">
        <v>103.7</v>
      </c>
      <c r="Q194" s="122"/>
      <c r="R194" s="122"/>
      <c r="S194" s="122"/>
      <c r="T194" s="122"/>
      <c r="U194" s="122"/>
      <c r="V194" s="122"/>
      <c r="W194" s="122"/>
    </row>
    <row r="195" spans="1:23" s="72" customFormat="1" ht="44.25" customHeight="1">
      <c r="A195" s="74"/>
      <c r="B195" s="80" t="s">
        <v>159</v>
      </c>
      <c r="C195" s="113">
        <v>2400</v>
      </c>
      <c r="D195" s="114"/>
      <c r="E195" s="111"/>
      <c r="F195" s="110">
        <f t="shared" si="34"/>
        <v>0</v>
      </c>
      <c r="G195" s="111"/>
      <c r="H195" s="110">
        <f t="shared" si="35"/>
        <v>0</v>
      </c>
      <c r="I195" s="112"/>
      <c r="J195" s="110">
        <f t="shared" si="36"/>
        <v>0</v>
      </c>
      <c r="K195" s="113"/>
      <c r="L195" s="113">
        <v>103.6</v>
      </c>
      <c r="M195" s="111"/>
      <c r="N195" s="110" t="e">
        <f t="shared" si="37"/>
        <v>#DIV/0!</v>
      </c>
      <c r="O195" s="111"/>
      <c r="P195" s="114">
        <v>103.7</v>
      </c>
      <c r="Q195" s="122"/>
      <c r="R195" s="122"/>
      <c r="S195" s="122"/>
      <c r="T195" s="122"/>
      <c r="U195" s="122"/>
      <c r="V195" s="122"/>
      <c r="W195" s="122"/>
    </row>
    <row r="196" spans="1:23" s="72" customFormat="1" ht="63.75" customHeight="1">
      <c r="A196" s="74"/>
      <c r="B196" s="80" t="s">
        <v>160</v>
      </c>
      <c r="C196" s="113">
        <v>8500</v>
      </c>
      <c r="D196" s="114"/>
      <c r="E196" s="111"/>
      <c r="F196" s="110">
        <f t="shared" si="34"/>
        <v>0</v>
      </c>
      <c r="G196" s="111"/>
      <c r="H196" s="110">
        <f t="shared" si="35"/>
        <v>0</v>
      </c>
      <c r="I196" s="112"/>
      <c r="J196" s="110">
        <f t="shared" si="36"/>
        <v>0</v>
      </c>
      <c r="K196" s="113"/>
      <c r="L196" s="113">
        <v>103.6</v>
      </c>
      <c r="M196" s="111"/>
      <c r="N196" s="110" t="e">
        <f t="shared" si="37"/>
        <v>#DIV/0!</v>
      </c>
      <c r="O196" s="111"/>
      <c r="P196" s="114">
        <v>103.7</v>
      </c>
      <c r="Q196" s="122"/>
      <c r="R196" s="122"/>
      <c r="S196" s="122"/>
      <c r="T196" s="122"/>
      <c r="U196" s="122"/>
      <c r="V196" s="122"/>
      <c r="W196" s="122"/>
    </row>
    <row r="197" spans="1:23" s="72" customFormat="1" ht="68.25" customHeight="1">
      <c r="A197" s="73"/>
      <c r="B197" s="88" t="s">
        <v>193</v>
      </c>
      <c r="C197" s="113">
        <v>7097.5</v>
      </c>
      <c r="D197" s="114"/>
      <c r="E197" s="111">
        <v>4000</v>
      </c>
      <c r="F197" s="110">
        <f t="shared" si="34"/>
        <v>54.399490820765912</v>
      </c>
      <c r="G197" s="111">
        <v>2000</v>
      </c>
      <c r="H197" s="110">
        <f t="shared" si="35"/>
        <v>27.199745410382956</v>
      </c>
      <c r="I197" s="112">
        <v>4000</v>
      </c>
      <c r="J197" s="110">
        <f t="shared" si="36"/>
        <v>54.399490820765912</v>
      </c>
      <c r="K197" s="113"/>
      <c r="L197" s="113">
        <v>103.6</v>
      </c>
      <c r="M197" s="111">
        <v>2000</v>
      </c>
      <c r="N197" s="110">
        <f t="shared" si="37"/>
        <v>48.216007714561236</v>
      </c>
      <c r="O197" s="111"/>
      <c r="P197" s="114">
        <v>103.7</v>
      </c>
      <c r="Q197" s="122"/>
      <c r="R197" s="122"/>
      <c r="S197" s="122"/>
      <c r="T197" s="122"/>
      <c r="U197" s="122"/>
      <c r="V197" s="122"/>
      <c r="W197" s="122"/>
    </row>
    <row r="198" spans="1:23" s="72" customFormat="1" ht="65.25" customHeight="1">
      <c r="A198" s="74"/>
      <c r="B198" s="80" t="s">
        <v>192</v>
      </c>
      <c r="C198" s="113">
        <v>8800</v>
      </c>
      <c r="D198" s="114"/>
      <c r="E198" s="111"/>
      <c r="F198" s="110">
        <f t="shared" si="34"/>
        <v>0</v>
      </c>
      <c r="G198" s="111"/>
      <c r="H198" s="110">
        <f t="shared" si="35"/>
        <v>0</v>
      </c>
      <c r="I198" s="112"/>
      <c r="J198" s="110">
        <f t="shared" si="36"/>
        <v>0</v>
      </c>
      <c r="K198" s="113"/>
      <c r="L198" s="113">
        <v>103.6</v>
      </c>
      <c r="M198" s="111"/>
      <c r="N198" s="110" t="e">
        <f t="shared" si="37"/>
        <v>#DIV/0!</v>
      </c>
      <c r="O198" s="111"/>
      <c r="P198" s="114">
        <v>103.7</v>
      </c>
      <c r="Q198" s="122"/>
      <c r="R198" s="122"/>
      <c r="S198" s="122"/>
      <c r="T198" s="122"/>
      <c r="U198" s="122"/>
      <c r="V198" s="122"/>
      <c r="W198" s="122"/>
    </row>
    <row r="199" spans="1:23" s="72" customFormat="1" ht="74.25" customHeight="1">
      <c r="A199" s="74"/>
      <c r="B199" s="80" t="s">
        <v>161</v>
      </c>
      <c r="C199" s="113">
        <v>710</v>
      </c>
      <c r="D199" s="114"/>
      <c r="E199" s="111"/>
      <c r="F199" s="110">
        <f t="shared" si="34"/>
        <v>0</v>
      </c>
      <c r="G199" s="111"/>
      <c r="H199" s="110">
        <f t="shared" si="35"/>
        <v>0</v>
      </c>
      <c r="I199" s="112"/>
      <c r="J199" s="110">
        <f t="shared" si="36"/>
        <v>0</v>
      </c>
      <c r="K199" s="113"/>
      <c r="L199" s="113">
        <v>103.6</v>
      </c>
      <c r="M199" s="111"/>
      <c r="N199" s="110" t="e">
        <f t="shared" si="37"/>
        <v>#DIV/0!</v>
      </c>
      <c r="O199" s="111"/>
      <c r="P199" s="114">
        <v>103.7</v>
      </c>
      <c r="Q199" s="122"/>
      <c r="R199" s="122"/>
      <c r="S199" s="122"/>
      <c r="T199" s="122"/>
      <c r="U199" s="122"/>
      <c r="V199" s="122"/>
      <c r="W199" s="122"/>
    </row>
    <row r="200" spans="1:23" s="72" customFormat="1" ht="60.75" customHeight="1">
      <c r="A200" s="74"/>
      <c r="B200" s="80" t="s">
        <v>184</v>
      </c>
      <c r="C200" s="113">
        <v>86</v>
      </c>
      <c r="D200" s="114"/>
      <c r="E200" s="111">
        <v>77.099999999999994</v>
      </c>
      <c r="F200" s="110">
        <f t="shared" si="34"/>
        <v>86.535871419592354</v>
      </c>
      <c r="G200" s="111"/>
      <c r="H200" s="110">
        <f t="shared" si="35"/>
        <v>0</v>
      </c>
      <c r="I200" s="112">
        <v>77.099999999999994</v>
      </c>
      <c r="J200" s="110">
        <f t="shared" si="36"/>
        <v>86.535871419592354</v>
      </c>
      <c r="K200" s="113"/>
      <c r="L200" s="113">
        <v>103.6</v>
      </c>
      <c r="M200" s="111">
        <v>50</v>
      </c>
      <c r="N200" s="110">
        <f t="shared" si="37"/>
        <v>62.536974986460748</v>
      </c>
      <c r="O200" s="111"/>
      <c r="P200" s="114">
        <v>103.7</v>
      </c>
      <c r="Q200" s="122"/>
      <c r="R200" s="122"/>
      <c r="S200" s="122"/>
      <c r="T200" s="122"/>
      <c r="U200" s="122"/>
      <c r="V200" s="122"/>
      <c r="W200" s="122"/>
    </row>
    <row r="201" spans="1:23" s="18" customFormat="1" ht="30.75" customHeight="1">
      <c r="A201" s="64"/>
      <c r="B201" s="68" t="s">
        <v>183</v>
      </c>
      <c r="C201" s="113"/>
      <c r="D201" s="114"/>
      <c r="E201" s="111">
        <v>4032.7</v>
      </c>
      <c r="F201" s="110" t="e">
        <f t="shared" ref="F201:F236" si="50">E201/C201/L201*10000</f>
        <v>#DIV/0!</v>
      </c>
      <c r="G201" s="111"/>
      <c r="H201" s="110" t="e">
        <f t="shared" ref="H201:H236" si="51">G201/C201/L201*10000</f>
        <v>#DIV/0!</v>
      </c>
      <c r="I201" s="112">
        <v>4032.7</v>
      </c>
      <c r="J201" s="110" t="e">
        <f t="shared" ref="J201:J236" si="52">I201/C201/L201*10000</f>
        <v>#DIV/0!</v>
      </c>
      <c r="K201" s="113"/>
      <c r="L201" s="113">
        <v>103.6</v>
      </c>
      <c r="M201" s="111">
        <v>4500</v>
      </c>
      <c r="N201" s="110">
        <f t="shared" ref="N201:N236" si="53">M201/I201/P201*10000</f>
        <v>107.60633556452281</v>
      </c>
      <c r="O201" s="111"/>
      <c r="P201" s="114">
        <v>103.7</v>
      </c>
      <c r="Q201" s="119"/>
      <c r="R201" s="119"/>
      <c r="S201" s="119"/>
      <c r="T201" s="119"/>
      <c r="U201" s="119"/>
      <c r="V201" s="119"/>
      <c r="W201" s="119"/>
    </row>
    <row r="202" spans="1:23" s="18" customFormat="1" ht="25.5" customHeight="1">
      <c r="A202" s="64"/>
      <c r="B202" s="68" t="s">
        <v>197</v>
      </c>
      <c r="C202" s="113"/>
      <c r="D202" s="114"/>
      <c r="E202" s="111">
        <v>120.8</v>
      </c>
      <c r="F202" s="110" t="e">
        <f t="shared" si="50"/>
        <v>#DIV/0!</v>
      </c>
      <c r="G202" s="111"/>
      <c r="H202" s="110" t="e">
        <f t="shared" si="51"/>
        <v>#DIV/0!</v>
      </c>
      <c r="I202" s="112">
        <v>120.8</v>
      </c>
      <c r="J202" s="110" t="e">
        <f t="shared" si="52"/>
        <v>#DIV/0!</v>
      </c>
      <c r="K202" s="113"/>
      <c r="L202" s="113">
        <v>103.6</v>
      </c>
      <c r="M202" s="111">
        <v>30</v>
      </c>
      <c r="N202" s="110">
        <f t="shared" si="53"/>
        <v>23.948348202596641</v>
      </c>
      <c r="O202" s="111"/>
      <c r="P202" s="114">
        <v>103.7</v>
      </c>
      <c r="Q202" s="119"/>
      <c r="R202" s="119"/>
      <c r="S202" s="119"/>
      <c r="T202" s="119"/>
      <c r="U202" s="119"/>
      <c r="V202" s="119"/>
      <c r="W202" s="119"/>
    </row>
    <row r="203" spans="1:23" s="18" customFormat="1" ht="25.5" customHeight="1">
      <c r="A203" s="64"/>
      <c r="B203" s="63"/>
      <c r="C203" s="113"/>
      <c r="D203" s="114"/>
      <c r="E203" s="111"/>
      <c r="F203" s="110" t="e">
        <f t="shared" si="50"/>
        <v>#DIV/0!</v>
      </c>
      <c r="G203" s="111"/>
      <c r="H203" s="110" t="e">
        <f t="shared" si="51"/>
        <v>#DIV/0!</v>
      </c>
      <c r="I203" s="112"/>
      <c r="J203" s="110" t="e">
        <f t="shared" si="52"/>
        <v>#DIV/0!</v>
      </c>
      <c r="K203" s="113"/>
      <c r="L203" s="113">
        <v>103.6</v>
      </c>
      <c r="M203" s="111"/>
      <c r="N203" s="110" t="e">
        <f t="shared" si="53"/>
        <v>#DIV/0!</v>
      </c>
      <c r="O203" s="111"/>
      <c r="P203" s="114">
        <v>103.7</v>
      </c>
      <c r="Q203" s="119"/>
      <c r="R203" s="119"/>
      <c r="S203" s="119"/>
      <c r="T203" s="119"/>
      <c r="U203" s="119"/>
      <c r="V203" s="119"/>
      <c r="W203" s="119"/>
    </row>
    <row r="204" spans="1:23" s="18" customFormat="1" ht="25.5" customHeight="1">
      <c r="A204" s="64"/>
      <c r="B204" s="63"/>
      <c r="C204" s="113"/>
      <c r="D204" s="114"/>
      <c r="E204" s="111"/>
      <c r="F204" s="110" t="e">
        <f t="shared" si="50"/>
        <v>#DIV/0!</v>
      </c>
      <c r="G204" s="111"/>
      <c r="H204" s="110" t="e">
        <f t="shared" si="51"/>
        <v>#DIV/0!</v>
      </c>
      <c r="I204" s="112"/>
      <c r="J204" s="110" t="e">
        <f t="shared" si="52"/>
        <v>#DIV/0!</v>
      </c>
      <c r="K204" s="113"/>
      <c r="L204" s="113">
        <v>103.6</v>
      </c>
      <c r="M204" s="111"/>
      <c r="N204" s="110" t="e">
        <f t="shared" si="53"/>
        <v>#DIV/0!</v>
      </c>
      <c r="O204" s="111"/>
      <c r="P204" s="114">
        <v>103.7</v>
      </c>
      <c r="Q204" s="119"/>
      <c r="R204" s="119"/>
      <c r="S204" s="119"/>
      <c r="T204" s="119"/>
      <c r="U204" s="119"/>
      <c r="V204" s="119"/>
      <c r="W204" s="119"/>
    </row>
    <row r="205" spans="1:23" s="18" customFormat="1" ht="25.5" customHeight="1">
      <c r="A205" s="64"/>
      <c r="B205" s="63"/>
      <c r="C205" s="113"/>
      <c r="D205" s="114"/>
      <c r="E205" s="111"/>
      <c r="F205" s="110" t="e">
        <f t="shared" si="50"/>
        <v>#DIV/0!</v>
      </c>
      <c r="G205" s="111"/>
      <c r="H205" s="110" t="e">
        <f t="shared" si="51"/>
        <v>#DIV/0!</v>
      </c>
      <c r="I205" s="112"/>
      <c r="J205" s="110" t="e">
        <f t="shared" si="52"/>
        <v>#DIV/0!</v>
      </c>
      <c r="K205" s="113"/>
      <c r="L205" s="113">
        <v>103.6</v>
      </c>
      <c r="M205" s="111"/>
      <c r="N205" s="110" t="e">
        <f t="shared" si="53"/>
        <v>#DIV/0!</v>
      </c>
      <c r="O205" s="111"/>
      <c r="P205" s="114">
        <v>103.7</v>
      </c>
      <c r="Q205" s="119"/>
      <c r="R205" s="119"/>
      <c r="S205" s="119"/>
      <c r="T205" s="119"/>
      <c r="U205" s="119"/>
      <c r="V205" s="119"/>
      <c r="W205" s="119"/>
    </row>
    <row r="206" spans="1:23" s="18" customFormat="1" ht="25.5" customHeight="1">
      <c r="A206" s="64"/>
      <c r="B206" s="63"/>
      <c r="C206" s="113"/>
      <c r="D206" s="114"/>
      <c r="E206" s="111"/>
      <c r="F206" s="110" t="e">
        <f t="shared" si="50"/>
        <v>#DIV/0!</v>
      </c>
      <c r="G206" s="111"/>
      <c r="H206" s="110" t="e">
        <f t="shared" si="51"/>
        <v>#DIV/0!</v>
      </c>
      <c r="I206" s="112"/>
      <c r="J206" s="110" t="e">
        <f t="shared" si="52"/>
        <v>#DIV/0!</v>
      </c>
      <c r="K206" s="113"/>
      <c r="L206" s="113">
        <v>103.6</v>
      </c>
      <c r="M206" s="111"/>
      <c r="N206" s="110" t="e">
        <f t="shared" si="53"/>
        <v>#DIV/0!</v>
      </c>
      <c r="O206" s="111"/>
      <c r="P206" s="114">
        <v>103.7</v>
      </c>
      <c r="Q206" s="119"/>
      <c r="R206" s="119"/>
      <c r="S206" s="119"/>
      <c r="T206" s="119"/>
      <c r="U206" s="119"/>
      <c r="V206" s="119"/>
      <c r="W206" s="119"/>
    </row>
    <row r="207" spans="1:23" s="18" customFormat="1" ht="25.5" customHeight="1">
      <c r="A207" s="64"/>
      <c r="B207" s="63"/>
      <c r="C207" s="113"/>
      <c r="D207" s="114"/>
      <c r="E207" s="111"/>
      <c r="F207" s="110" t="e">
        <f t="shared" si="50"/>
        <v>#DIV/0!</v>
      </c>
      <c r="G207" s="111"/>
      <c r="H207" s="110" t="e">
        <f t="shared" si="51"/>
        <v>#DIV/0!</v>
      </c>
      <c r="I207" s="112"/>
      <c r="J207" s="110" t="e">
        <f t="shared" si="52"/>
        <v>#DIV/0!</v>
      </c>
      <c r="K207" s="113"/>
      <c r="L207" s="113">
        <v>103.6</v>
      </c>
      <c r="M207" s="111"/>
      <c r="N207" s="110" t="e">
        <f t="shared" si="53"/>
        <v>#DIV/0!</v>
      </c>
      <c r="O207" s="111"/>
      <c r="P207" s="114">
        <v>103.7</v>
      </c>
      <c r="Q207" s="119"/>
      <c r="R207" s="119"/>
      <c r="S207" s="119"/>
      <c r="T207" s="119"/>
      <c r="U207" s="119"/>
      <c r="V207" s="119"/>
      <c r="W207" s="119"/>
    </row>
    <row r="208" spans="1:23" s="18" customFormat="1" ht="33" customHeight="1">
      <c r="A208" s="64" t="s">
        <v>86</v>
      </c>
      <c r="B208" s="63" t="s">
        <v>22</v>
      </c>
      <c r="C208" s="113"/>
      <c r="D208" s="114"/>
      <c r="E208" s="111"/>
      <c r="F208" s="110" t="e">
        <f t="shared" si="50"/>
        <v>#DIV/0!</v>
      </c>
      <c r="G208" s="111"/>
      <c r="H208" s="110" t="e">
        <f t="shared" si="51"/>
        <v>#DIV/0!</v>
      </c>
      <c r="I208" s="112"/>
      <c r="J208" s="110" t="e">
        <f t="shared" si="52"/>
        <v>#DIV/0!</v>
      </c>
      <c r="K208" s="113"/>
      <c r="L208" s="113">
        <v>103.6</v>
      </c>
      <c r="M208" s="111"/>
      <c r="N208" s="110" t="e">
        <f t="shared" si="53"/>
        <v>#DIV/0!</v>
      </c>
      <c r="O208" s="111"/>
      <c r="P208" s="114">
        <v>103.7</v>
      </c>
      <c r="Q208" s="119"/>
      <c r="R208" s="119"/>
      <c r="S208" s="119"/>
      <c r="T208" s="119"/>
      <c r="U208" s="119"/>
      <c r="V208" s="119"/>
      <c r="W208" s="119"/>
    </row>
    <row r="209" spans="1:23" s="18" customFormat="1" ht="48.75" customHeight="1">
      <c r="A209" s="33" t="s">
        <v>87</v>
      </c>
      <c r="B209" s="17" t="s">
        <v>88</v>
      </c>
      <c r="C209" s="104">
        <f>C210+C216</f>
        <v>6308.2999999999993</v>
      </c>
      <c r="D209" s="104">
        <v>102.4</v>
      </c>
      <c r="E209" s="104">
        <f t="shared" ref="E209:M209" si="54">E210+E216</f>
        <v>62039.3</v>
      </c>
      <c r="F209" s="105">
        <f t="shared" si="50"/>
        <v>949.28101403697076</v>
      </c>
      <c r="G209" s="104">
        <f t="shared" si="54"/>
        <v>129535.8</v>
      </c>
      <c r="H209" s="105">
        <f t="shared" si="51"/>
        <v>1982.064200887022</v>
      </c>
      <c r="I209" s="118">
        <f t="shared" ref="I209" si="55">I210+I216</f>
        <v>134867.5</v>
      </c>
      <c r="J209" s="105">
        <f t="shared" si="52"/>
        <v>2063.6460624254487</v>
      </c>
      <c r="K209" s="104"/>
      <c r="L209" s="104">
        <v>103.6</v>
      </c>
      <c r="M209" s="104">
        <f t="shared" si="54"/>
        <v>588</v>
      </c>
      <c r="N209" s="105">
        <f t="shared" si="53"/>
        <v>0.42042764248113151</v>
      </c>
      <c r="O209" s="117"/>
      <c r="P209" s="106">
        <v>103.7</v>
      </c>
      <c r="Q209" s="119"/>
      <c r="R209" s="119"/>
      <c r="S209" s="119"/>
      <c r="T209" s="119"/>
      <c r="U209" s="119"/>
      <c r="V209" s="119"/>
      <c r="W209" s="119"/>
    </row>
    <row r="210" spans="1:23" s="18" customFormat="1" ht="45.75" customHeight="1">
      <c r="A210" s="64"/>
      <c r="B210" s="63" t="s">
        <v>89</v>
      </c>
      <c r="C210" s="113">
        <f>C211+C212+C213+C214+C215</f>
        <v>4879.2999999999993</v>
      </c>
      <c r="D210" s="113"/>
      <c r="E210" s="113">
        <f t="shared" ref="E210:G210" si="56">E211+E212+E213+E214+E215</f>
        <v>539</v>
      </c>
      <c r="F210" s="110">
        <f t="shared" si="50"/>
        <v>10.662805530921862</v>
      </c>
      <c r="G210" s="113">
        <f t="shared" si="56"/>
        <v>300</v>
      </c>
      <c r="H210" s="110">
        <f t="shared" si="51"/>
        <v>5.9347711674889769</v>
      </c>
      <c r="I210" s="112">
        <f t="shared" ref="I210" si="57">I211+I212+I213+I214+I215</f>
        <v>539.79999999999995</v>
      </c>
      <c r="J210" s="110">
        <f t="shared" si="52"/>
        <v>10.678631587368496</v>
      </c>
      <c r="K210" s="113"/>
      <c r="L210" s="113">
        <v>103.6</v>
      </c>
      <c r="M210" s="113">
        <v>520</v>
      </c>
      <c r="N210" s="110">
        <f t="shared" si="53"/>
        <v>92.894864807602232</v>
      </c>
      <c r="O210" s="111"/>
      <c r="P210" s="114">
        <v>103.7</v>
      </c>
      <c r="Q210" s="119"/>
      <c r="R210" s="119"/>
      <c r="S210" s="119"/>
      <c r="T210" s="119"/>
      <c r="U210" s="119"/>
      <c r="V210" s="119"/>
      <c r="W210" s="119"/>
    </row>
    <row r="211" spans="1:23" s="18" customFormat="1" ht="30.75" customHeight="1">
      <c r="A211" s="64"/>
      <c r="B211" s="69" t="s">
        <v>162</v>
      </c>
      <c r="C211" s="113">
        <v>810.8</v>
      </c>
      <c r="D211" s="114"/>
      <c r="E211" s="111">
        <v>539</v>
      </c>
      <c r="F211" s="110">
        <f t="shared" si="50"/>
        <v>64.167522233629782</v>
      </c>
      <c r="G211" s="111"/>
      <c r="H211" s="110">
        <f t="shared" si="51"/>
        <v>0</v>
      </c>
      <c r="I211" s="112">
        <v>539.79999999999995</v>
      </c>
      <c r="J211" s="110">
        <f t="shared" si="52"/>
        <v>64.262761598726087</v>
      </c>
      <c r="K211" s="113"/>
      <c r="L211" s="113">
        <v>103.6</v>
      </c>
      <c r="M211" s="111">
        <v>520</v>
      </c>
      <c r="N211" s="110">
        <f t="shared" si="53"/>
        <v>92.894864807602232</v>
      </c>
      <c r="O211" s="111"/>
      <c r="P211" s="114">
        <v>103.7</v>
      </c>
      <c r="Q211" s="119"/>
      <c r="R211" s="119"/>
      <c r="S211" s="119"/>
      <c r="T211" s="119"/>
      <c r="U211" s="119"/>
      <c r="V211" s="119"/>
      <c r="W211" s="119"/>
    </row>
    <row r="212" spans="1:23" s="18" customFormat="1" ht="78.75" customHeight="1">
      <c r="A212" s="64"/>
      <c r="B212" s="69" t="s">
        <v>163</v>
      </c>
      <c r="C212" s="113">
        <v>239</v>
      </c>
      <c r="D212" s="114"/>
      <c r="E212" s="111"/>
      <c r="F212" s="110">
        <f t="shared" si="50"/>
        <v>0</v>
      </c>
      <c r="G212" s="111">
        <v>300</v>
      </c>
      <c r="H212" s="110">
        <f t="shared" si="51"/>
        <v>121.16120902731781</v>
      </c>
      <c r="I212" s="112"/>
      <c r="J212" s="110">
        <f t="shared" si="52"/>
        <v>0</v>
      </c>
      <c r="K212" s="113"/>
      <c r="L212" s="113">
        <v>103.6</v>
      </c>
      <c r="M212" s="111"/>
      <c r="N212" s="110" t="e">
        <f t="shared" si="53"/>
        <v>#DIV/0!</v>
      </c>
      <c r="O212" s="111"/>
      <c r="P212" s="114">
        <v>103.7</v>
      </c>
      <c r="Q212" s="119"/>
      <c r="R212" s="119"/>
      <c r="S212" s="119"/>
      <c r="T212" s="119"/>
      <c r="U212" s="119"/>
      <c r="V212" s="119"/>
      <c r="W212" s="119"/>
    </row>
    <row r="213" spans="1:23" s="18" customFormat="1" ht="30.75" customHeight="1">
      <c r="A213" s="64"/>
      <c r="B213" s="69" t="s">
        <v>164</v>
      </c>
      <c r="C213" s="113">
        <v>1067.8</v>
      </c>
      <c r="D213" s="114"/>
      <c r="E213" s="111"/>
      <c r="F213" s="110">
        <f t="shared" si="50"/>
        <v>0</v>
      </c>
      <c r="G213" s="111"/>
      <c r="H213" s="110">
        <f t="shared" si="51"/>
        <v>0</v>
      </c>
      <c r="I213" s="112"/>
      <c r="J213" s="110">
        <f t="shared" si="52"/>
        <v>0</v>
      </c>
      <c r="K213" s="113"/>
      <c r="L213" s="113">
        <v>103.6</v>
      </c>
      <c r="M213" s="111"/>
      <c r="N213" s="110" t="e">
        <f t="shared" si="53"/>
        <v>#DIV/0!</v>
      </c>
      <c r="O213" s="111"/>
      <c r="P213" s="114">
        <v>103.7</v>
      </c>
      <c r="Q213" s="119"/>
      <c r="R213" s="119"/>
      <c r="S213" s="119"/>
      <c r="T213" s="119"/>
      <c r="U213" s="119"/>
      <c r="V213" s="119"/>
      <c r="W213" s="119"/>
    </row>
    <row r="214" spans="1:23" s="18" customFormat="1" ht="92.25" customHeight="1">
      <c r="A214" s="64"/>
      <c r="B214" s="68" t="s">
        <v>165</v>
      </c>
      <c r="C214" s="113">
        <v>1106.3</v>
      </c>
      <c r="D214" s="114"/>
      <c r="E214" s="111"/>
      <c r="F214" s="110">
        <f t="shared" si="50"/>
        <v>0</v>
      </c>
      <c r="G214" s="111"/>
      <c r="H214" s="110">
        <f t="shared" si="51"/>
        <v>0</v>
      </c>
      <c r="I214" s="112"/>
      <c r="J214" s="110">
        <f t="shared" si="52"/>
        <v>0</v>
      </c>
      <c r="K214" s="113"/>
      <c r="L214" s="113">
        <v>103.6</v>
      </c>
      <c r="M214" s="111"/>
      <c r="N214" s="110" t="e">
        <f t="shared" si="53"/>
        <v>#DIV/0!</v>
      </c>
      <c r="O214" s="111"/>
      <c r="P214" s="114">
        <v>103.7</v>
      </c>
      <c r="Q214" s="119"/>
      <c r="R214" s="119"/>
      <c r="S214" s="119"/>
      <c r="T214" s="119"/>
      <c r="U214" s="119"/>
      <c r="V214" s="119"/>
      <c r="W214" s="119"/>
    </row>
    <row r="215" spans="1:23" s="18" customFormat="1" ht="105.75" customHeight="1">
      <c r="A215" s="64"/>
      <c r="B215" s="68" t="s">
        <v>166</v>
      </c>
      <c r="C215" s="113">
        <v>1655.4</v>
      </c>
      <c r="D215" s="114"/>
      <c r="E215" s="111"/>
      <c r="F215" s="110">
        <f t="shared" si="50"/>
        <v>0</v>
      </c>
      <c r="G215" s="111"/>
      <c r="H215" s="110">
        <f t="shared" si="51"/>
        <v>0</v>
      </c>
      <c r="I215" s="112"/>
      <c r="J215" s="110">
        <f t="shared" si="52"/>
        <v>0</v>
      </c>
      <c r="K215" s="113"/>
      <c r="L215" s="113">
        <v>103.6</v>
      </c>
      <c r="M215" s="111"/>
      <c r="N215" s="110" t="e">
        <f t="shared" si="53"/>
        <v>#DIV/0!</v>
      </c>
      <c r="O215" s="111"/>
      <c r="P215" s="114">
        <v>103.7</v>
      </c>
      <c r="Q215" s="119"/>
      <c r="R215" s="119"/>
      <c r="S215" s="119"/>
      <c r="T215" s="119"/>
      <c r="U215" s="119"/>
      <c r="V215" s="119"/>
      <c r="W215" s="119"/>
    </row>
    <row r="216" spans="1:23" s="18" customFormat="1" ht="33" customHeight="1">
      <c r="A216" s="64"/>
      <c r="B216" s="63" t="s">
        <v>90</v>
      </c>
      <c r="C216" s="113">
        <f>C217+C218+C219+C220+C221</f>
        <v>1429</v>
      </c>
      <c r="D216" s="113"/>
      <c r="E216" s="113">
        <f t="shared" ref="E216:M216" si="58">E217+E218+E219+E220+E221</f>
        <v>61500.3</v>
      </c>
      <c r="F216" s="110">
        <f t="shared" si="50"/>
        <v>4154.1794218491214</v>
      </c>
      <c r="G216" s="113">
        <f t="shared" si="58"/>
        <v>129235.8</v>
      </c>
      <c r="H216" s="110">
        <f t="shared" si="51"/>
        <v>8729.5297897117343</v>
      </c>
      <c r="I216" s="112">
        <f t="shared" ref="I216" si="59">I217+I218+I219+I220+I221</f>
        <v>134327.70000000001</v>
      </c>
      <c r="J216" s="110">
        <f t="shared" si="52"/>
        <v>9073.473903774815</v>
      </c>
      <c r="K216" s="113"/>
      <c r="L216" s="113">
        <v>103.6</v>
      </c>
      <c r="M216" s="113">
        <f t="shared" si="58"/>
        <v>68</v>
      </c>
      <c r="N216" s="110">
        <f t="shared" si="53"/>
        <v>4.881626834361287E-2</v>
      </c>
      <c r="O216" s="111"/>
      <c r="P216" s="114">
        <v>103.7</v>
      </c>
      <c r="Q216" s="119"/>
      <c r="R216" s="119"/>
      <c r="S216" s="119"/>
      <c r="T216" s="119"/>
      <c r="U216" s="119"/>
      <c r="V216" s="119"/>
      <c r="W216" s="119"/>
    </row>
    <row r="217" spans="1:23" s="18" customFormat="1" ht="46.5" customHeight="1">
      <c r="A217" s="64"/>
      <c r="B217" s="69" t="s">
        <v>167</v>
      </c>
      <c r="C217" s="113"/>
      <c r="D217" s="114"/>
      <c r="E217" s="111">
        <v>57.8</v>
      </c>
      <c r="F217" s="110" t="e">
        <f t="shared" si="50"/>
        <v>#DIV/0!</v>
      </c>
      <c r="G217" s="111"/>
      <c r="H217" s="110" t="e">
        <f t="shared" si="51"/>
        <v>#DIV/0!</v>
      </c>
      <c r="I217" s="112">
        <v>65</v>
      </c>
      <c r="J217" s="110" t="e">
        <f t="shared" si="52"/>
        <v>#DIV/0!</v>
      </c>
      <c r="K217" s="113"/>
      <c r="L217" s="113">
        <v>103.6</v>
      </c>
      <c r="M217" s="111">
        <v>68</v>
      </c>
      <c r="N217" s="110">
        <f t="shared" si="53"/>
        <v>100.88272383354351</v>
      </c>
      <c r="O217" s="111"/>
      <c r="P217" s="114">
        <v>103.7</v>
      </c>
      <c r="Q217" s="119"/>
      <c r="R217" s="119"/>
      <c r="S217" s="119"/>
      <c r="T217" s="119"/>
      <c r="U217" s="119"/>
      <c r="V217" s="119"/>
      <c r="W217" s="119"/>
    </row>
    <row r="218" spans="1:23" s="18" customFormat="1" ht="33" customHeight="1">
      <c r="A218" s="64"/>
      <c r="B218" s="69" t="s">
        <v>168</v>
      </c>
      <c r="C218" s="113">
        <v>1429</v>
      </c>
      <c r="D218" s="114"/>
      <c r="E218" s="111">
        <v>61442.5</v>
      </c>
      <c r="F218" s="110">
        <f t="shared" si="50"/>
        <v>4150.2751877139563</v>
      </c>
      <c r="G218" s="111">
        <v>129235.8</v>
      </c>
      <c r="H218" s="110">
        <f t="shared" si="51"/>
        <v>8729.5297897117343</v>
      </c>
      <c r="I218" s="112">
        <v>134262.70000000001</v>
      </c>
      <c r="J218" s="110">
        <f t="shared" si="52"/>
        <v>9069.0833290553383</v>
      </c>
      <c r="K218" s="113"/>
      <c r="L218" s="113">
        <v>103.6</v>
      </c>
      <c r="M218" s="111"/>
      <c r="N218" s="110">
        <f t="shared" si="53"/>
        <v>0</v>
      </c>
      <c r="O218" s="111"/>
      <c r="P218" s="114">
        <v>103.7</v>
      </c>
      <c r="Q218" s="119"/>
      <c r="R218" s="119"/>
      <c r="S218" s="119"/>
      <c r="T218" s="119"/>
      <c r="U218" s="119"/>
      <c r="V218" s="119"/>
      <c r="W218" s="119"/>
    </row>
    <row r="219" spans="1:23" s="18" customFormat="1" ht="33" customHeight="1">
      <c r="A219" s="64"/>
      <c r="B219" s="63"/>
      <c r="C219" s="113"/>
      <c r="D219" s="114"/>
      <c r="E219" s="111"/>
      <c r="F219" s="110" t="e">
        <f t="shared" si="50"/>
        <v>#DIV/0!</v>
      </c>
      <c r="G219" s="111"/>
      <c r="H219" s="110" t="e">
        <f t="shared" si="51"/>
        <v>#DIV/0!</v>
      </c>
      <c r="I219" s="112"/>
      <c r="J219" s="110" t="e">
        <f t="shared" si="52"/>
        <v>#DIV/0!</v>
      </c>
      <c r="K219" s="113"/>
      <c r="L219" s="113">
        <v>103.6</v>
      </c>
      <c r="M219" s="111"/>
      <c r="N219" s="110" t="e">
        <f t="shared" si="53"/>
        <v>#DIV/0!</v>
      </c>
      <c r="O219" s="111"/>
      <c r="P219" s="114">
        <v>103.7</v>
      </c>
      <c r="Q219" s="119"/>
      <c r="R219" s="119"/>
      <c r="S219" s="119"/>
      <c r="T219" s="119"/>
      <c r="U219" s="119"/>
      <c r="V219" s="119"/>
      <c r="W219" s="119"/>
    </row>
    <row r="220" spans="1:23" s="18" customFormat="1" ht="33" customHeight="1">
      <c r="A220" s="64"/>
      <c r="B220" s="63"/>
      <c r="C220" s="113"/>
      <c r="D220" s="114"/>
      <c r="E220" s="111"/>
      <c r="F220" s="110" t="e">
        <f t="shared" si="50"/>
        <v>#DIV/0!</v>
      </c>
      <c r="G220" s="111"/>
      <c r="H220" s="110" t="e">
        <f t="shared" si="51"/>
        <v>#DIV/0!</v>
      </c>
      <c r="I220" s="112"/>
      <c r="J220" s="110" t="e">
        <f t="shared" si="52"/>
        <v>#DIV/0!</v>
      </c>
      <c r="K220" s="113"/>
      <c r="L220" s="113">
        <v>103.6</v>
      </c>
      <c r="M220" s="111"/>
      <c r="N220" s="110" t="e">
        <f t="shared" si="53"/>
        <v>#DIV/0!</v>
      </c>
      <c r="O220" s="111"/>
      <c r="P220" s="114">
        <v>103.7</v>
      </c>
      <c r="Q220" s="119"/>
      <c r="R220" s="119"/>
      <c r="S220" s="119"/>
      <c r="T220" s="119"/>
      <c r="U220" s="119"/>
      <c r="V220" s="119"/>
      <c r="W220" s="119"/>
    </row>
    <row r="221" spans="1:23" s="18" customFormat="1" ht="33" customHeight="1">
      <c r="A221" s="64"/>
      <c r="B221" s="63"/>
      <c r="C221" s="113"/>
      <c r="D221" s="114"/>
      <c r="E221" s="111"/>
      <c r="F221" s="110" t="e">
        <f t="shared" si="50"/>
        <v>#DIV/0!</v>
      </c>
      <c r="G221" s="111"/>
      <c r="H221" s="110" t="e">
        <f t="shared" si="51"/>
        <v>#DIV/0!</v>
      </c>
      <c r="I221" s="112"/>
      <c r="J221" s="110" t="e">
        <f t="shared" si="52"/>
        <v>#DIV/0!</v>
      </c>
      <c r="K221" s="113"/>
      <c r="L221" s="113">
        <v>103.6</v>
      </c>
      <c r="M221" s="111"/>
      <c r="N221" s="110" t="e">
        <f t="shared" si="53"/>
        <v>#DIV/0!</v>
      </c>
      <c r="O221" s="111"/>
      <c r="P221" s="114">
        <v>103.7</v>
      </c>
      <c r="Q221" s="119"/>
      <c r="R221" s="119"/>
      <c r="S221" s="119"/>
      <c r="T221" s="119"/>
      <c r="U221" s="119"/>
      <c r="V221" s="119"/>
      <c r="W221" s="119"/>
    </row>
    <row r="222" spans="1:23" s="18" customFormat="1" ht="33" customHeight="1">
      <c r="A222" s="64" t="s">
        <v>91</v>
      </c>
      <c r="B222" s="63" t="s">
        <v>22</v>
      </c>
      <c r="C222" s="113">
        <v>6208.3</v>
      </c>
      <c r="D222" s="114">
        <v>95797</v>
      </c>
      <c r="E222" s="111">
        <v>1929</v>
      </c>
      <c r="F222" s="110">
        <f t="shared" si="50"/>
        <v>29.991609812172609</v>
      </c>
      <c r="G222" s="111"/>
      <c r="H222" s="110">
        <f t="shared" si="51"/>
        <v>0</v>
      </c>
      <c r="I222" s="112"/>
      <c r="J222" s="110">
        <f t="shared" si="52"/>
        <v>0</v>
      </c>
      <c r="K222" s="113"/>
      <c r="L222" s="113">
        <v>103.6</v>
      </c>
      <c r="M222" s="111"/>
      <c r="N222" s="110" t="e">
        <f t="shared" si="53"/>
        <v>#DIV/0!</v>
      </c>
      <c r="O222" s="111"/>
      <c r="P222" s="114">
        <v>103.7</v>
      </c>
      <c r="Q222" s="119"/>
      <c r="R222" s="119"/>
      <c r="S222" s="119"/>
      <c r="T222" s="119"/>
      <c r="U222" s="119"/>
      <c r="V222" s="119"/>
      <c r="W222" s="119"/>
    </row>
    <row r="223" spans="1:23" ht="115.5" customHeight="1">
      <c r="A223" s="33" t="s">
        <v>92</v>
      </c>
      <c r="B223" s="35" t="s">
        <v>93</v>
      </c>
      <c r="C223" s="104">
        <f>C224+C225+C226+C227</f>
        <v>26985</v>
      </c>
      <c r="D223" s="104"/>
      <c r="E223" s="104">
        <f>E224+E225+E226+E227</f>
        <v>0</v>
      </c>
      <c r="F223" s="105">
        <f t="shared" si="50"/>
        <v>0</v>
      </c>
      <c r="G223" s="104">
        <f>G224+G225+G226+G227</f>
        <v>0</v>
      </c>
      <c r="H223" s="105">
        <f t="shared" si="51"/>
        <v>0</v>
      </c>
      <c r="I223" s="118">
        <f>I224+I225+I226+I227</f>
        <v>0</v>
      </c>
      <c r="J223" s="105">
        <f t="shared" si="52"/>
        <v>0</v>
      </c>
      <c r="K223" s="104"/>
      <c r="L223" s="104">
        <v>103.6</v>
      </c>
      <c r="M223" s="104">
        <f>M224+M225+M226+M227</f>
        <v>0</v>
      </c>
      <c r="N223" s="105" t="e">
        <f t="shared" si="53"/>
        <v>#DIV/0!</v>
      </c>
      <c r="O223" s="117"/>
      <c r="P223" s="106">
        <v>103.7</v>
      </c>
      <c r="Q223" s="37"/>
      <c r="R223" s="37"/>
      <c r="S223" s="37"/>
      <c r="T223" s="37"/>
      <c r="U223" s="37"/>
      <c r="V223" s="37"/>
      <c r="W223" s="37"/>
    </row>
    <row r="224" spans="1:23" s="50" customFormat="1" ht="33.75" customHeight="1">
      <c r="A224" s="53"/>
      <c r="B224" s="69" t="s">
        <v>169</v>
      </c>
      <c r="C224" s="125"/>
      <c r="D224" s="125"/>
      <c r="E224" s="125"/>
      <c r="F224" s="110" t="e">
        <f t="shared" si="50"/>
        <v>#DIV/0!</v>
      </c>
      <c r="G224" s="113"/>
      <c r="H224" s="110" t="e">
        <f t="shared" si="51"/>
        <v>#DIV/0!</v>
      </c>
      <c r="I224" s="112"/>
      <c r="J224" s="110" t="e">
        <f t="shared" si="52"/>
        <v>#DIV/0!</v>
      </c>
      <c r="K224" s="113"/>
      <c r="L224" s="113">
        <v>103.6</v>
      </c>
      <c r="M224" s="113"/>
      <c r="N224" s="110" t="e">
        <f t="shared" si="53"/>
        <v>#DIV/0!</v>
      </c>
      <c r="O224" s="111"/>
      <c r="P224" s="114">
        <v>103.7</v>
      </c>
      <c r="Q224" s="126"/>
      <c r="R224" s="126"/>
      <c r="S224" s="126"/>
      <c r="T224" s="126"/>
      <c r="U224" s="126"/>
      <c r="V224" s="126"/>
      <c r="W224" s="126"/>
    </row>
    <row r="225" spans="1:23" s="89" customFormat="1" ht="33.75" customHeight="1">
      <c r="A225" s="87"/>
      <c r="B225" s="88" t="s">
        <v>175</v>
      </c>
      <c r="C225" s="125">
        <v>26985</v>
      </c>
      <c r="D225" s="125"/>
      <c r="E225" s="125"/>
      <c r="F225" s="110">
        <f t="shared" si="50"/>
        <v>0</v>
      </c>
      <c r="G225" s="113"/>
      <c r="H225" s="110">
        <f t="shared" si="51"/>
        <v>0</v>
      </c>
      <c r="I225" s="112"/>
      <c r="J225" s="110">
        <f t="shared" si="52"/>
        <v>0</v>
      </c>
      <c r="K225" s="113"/>
      <c r="L225" s="113">
        <v>103.6</v>
      </c>
      <c r="M225" s="113"/>
      <c r="N225" s="110" t="e">
        <f t="shared" si="53"/>
        <v>#DIV/0!</v>
      </c>
      <c r="O225" s="111"/>
      <c r="P225" s="114">
        <v>103.7</v>
      </c>
      <c r="Q225" s="127"/>
      <c r="R225" s="127"/>
      <c r="S225" s="127"/>
      <c r="T225" s="127"/>
      <c r="U225" s="127"/>
      <c r="V225" s="127"/>
      <c r="W225" s="127"/>
    </row>
    <row r="226" spans="1:23" s="50" customFormat="1" ht="33.75" customHeight="1">
      <c r="A226" s="53"/>
      <c r="B226" s="54"/>
      <c r="C226" s="125"/>
      <c r="D226" s="125"/>
      <c r="E226" s="125"/>
      <c r="F226" s="110" t="e">
        <f t="shared" si="50"/>
        <v>#DIV/0!</v>
      </c>
      <c r="G226" s="113"/>
      <c r="H226" s="110" t="e">
        <f t="shared" si="51"/>
        <v>#DIV/0!</v>
      </c>
      <c r="I226" s="112"/>
      <c r="J226" s="110" t="e">
        <f t="shared" si="52"/>
        <v>#DIV/0!</v>
      </c>
      <c r="K226" s="113"/>
      <c r="L226" s="113">
        <v>103.6</v>
      </c>
      <c r="M226" s="113"/>
      <c r="N226" s="110" t="e">
        <f t="shared" si="53"/>
        <v>#DIV/0!</v>
      </c>
      <c r="O226" s="111"/>
      <c r="P226" s="114">
        <v>103.7</v>
      </c>
      <c r="Q226" s="126"/>
      <c r="R226" s="126"/>
      <c r="S226" s="126"/>
      <c r="T226" s="126"/>
      <c r="U226" s="126"/>
      <c r="V226" s="126"/>
      <c r="W226" s="126"/>
    </row>
    <row r="227" spans="1:23" s="18" customFormat="1" ht="27.75" customHeight="1">
      <c r="A227" s="64"/>
      <c r="B227" s="36"/>
      <c r="C227" s="113"/>
      <c r="D227" s="114"/>
      <c r="E227" s="111"/>
      <c r="F227" s="110" t="e">
        <f t="shared" si="50"/>
        <v>#DIV/0!</v>
      </c>
      <c r="G227" s="111"/>
      <c r="H227" s="110" t="e">
        <f t="shared" si="51"/>
        <v>#DIV/0!</v>
      </c>
      <c r="I227" s="112"/>
      <c r="J227" s="110" t="e">
        <f t="shared" si="52"/>
        <v>#DIV/0!</v>
      </c>
      <c r="K227" s="113"/>
      <c r="L227" s="113">
        <v>103.6</v>
      </c>
      <c r="M227" s="111"/>
      <c r="N227" s="110" t="e">
        <f t="shared" si="53"/>
        <v>#DIV/0!</v>
      </c>
      <c r="O227" s="111"/>
      <c r="P227" s="114">
        <v>103.7</v>
      </c>
      <c r="Q227" s="119"/>
      <c r="R227" s="119"/>
      <c r="S227" s="119"/>
      <c r="T227" s="119"/>
      <c r="U227" s="119"/>
      <c r="V227" s="119"/>
      <c r="W227" s="119"/>
    </row>
    <row r="228" spans="1:23" s="18" customFormat="1" ht="27.75" customHeight="1">
      <c r="A228" s="64" t="s">
        <v>94</v>
      </c>
      <c r="B228" s="63" t="s">
        <v>22</v>
      </c>
      <c r="C228" s="113">
        <v>20511.400000000001</v>
      </c>
      <c r="D228" s="114"/>
      <c r="E228" s="111"/>
      <c r="F228" s="110">
        <f t="shared" si="50"/>
        <v>0</v>
      </c>
      <c r="G228" s="111"/>
      <c r="H228" s="110">
        <f t="shared" si="51"/>
        <v>0</v>
      </c>
      <c r="I228" s="112"/>
      <c r="J228" s="110">
        <f t="shared" si="52"/>
        <v>0</v>
      </c>
      <c r="K228" s="113"/>
      <c r="L228" s="113">
        <v>103.6</v>
      </c>
      <c r="M228" s="111"/>
      <c r="N228" s="110" t="e">
        <f t="shared" si="53"/>
        <v>#DIV/0!</v>
      </c>
      <c r="O228" s="111"/>
      <c r="P228" s="114">
        <v>103.7</v>
      </c>
      <c r="Q228" s="119"/>
      <c r="R228" s="119"/>
      <c r="S228" s="119"/>
      <c r="T228" s="119"/>
      <c r="U228" s="119"/>
      <c r="V228" s="119"/>
      <c r="W228" s="119"/>
    </row>
    <row r="229" spans="1:23" ht="18.75" customHeight="1">
      <c r="A229" s="149" t="s">
        <v>1</v>
      </c>
      <c r="B229" s="15" t="s">
        <v>2</v>
      </c>
      <c r="C229" s="107"/>
      <c r="D229" s="108"/>
      <c r="E229" s="109"/>
      <c r="F229" s="110" t="e">
        <f t="shared" si="50"/>
        <v>#DIV/0!</v>
      </c>
      <c r="G229" s="111"/>
      <c r="H229" s="110" t="e">
        <f t="shared" si="51"/>
        <v>#DIV/0!</v>
      </c>
      <c r="I229" s="112"/>
      <c r="J229" s="110" t="e">
        <f t="shared" si="52"/>
        <v>#DIV/0!</v>
      </c>
      <c r="K229" s="113"/>
      <c r="L229" s="113">
        <v>103.6</v>
      </c>
      <c r="M229" s="111"/>
      <c r="N229" s="110" t="e">
        <f t="shared" si="53"/>
        <v>#DIV/0!</v>
      </c>
      <c r="O229" s="111"/>
      <c r="P229" s="114">
        <v>103.7</v>
      </c>
      <c r="Q229" s="37"/>
      <c r="R229" s="37"/>
      <c r="S229" s="37"/>
      <c r="T229" s="37"/>
      <c r="U229" s="37"/>
      <c r="V229" s="37"/>
      <c r="W229" s="37"/>
    </row>
    <row r="230" spans="1:23" ht="58.5" customHeight="1">
      <c r="A230" s="149"/>
      <c r="B230" s="21" t="s">
        <v>27</v>
      </c>
      <c r="C230" s="107">
        <f>C231+C232+C234+C235+C236</f>
        <v>167217.1</v>
      </c>
      <c r="D230" s="107">
        <v>65.400000000000006</v>
      </c>
      <c r="E230" s="107">
        <f t="shared" ref="E230:G230" si="60">E231+E232+E234+E235+E236</f>
        <v>151499</v>
      </c>
      <c r="F230" s="110">
        <f t="shared" si="50"/>
        <v>87.451914896596094</v>
      </c>
      <c r="G230" s="113">
        <f t="shared" si="60"/>
        <v>145280.5</v>
      </c>
      <c r="H230" s="110">
        <f t="shared" si="51"/>
        <v>83.862322009616761</v>
      </c>
      <c r="I230" s="112">
        <f t="shared" ref="I230" si="61">I231+I232+I234+I235+I236</f>
        <v>152999</v>
      </c>
      <c r="J230" s="110">
        <f t="shared" si="52"/>
        <v>88.317781155415588</v>
      </c>
      <c r="K230" s="113"/>
      <c r="L230" s="113">
        <v>103.6</v>
      </c>
      <c r="M230" s="113">
        <f>M231+M232+M234+M235+M236</f>
        <v>162484</v>
      </c>
      <c r="N230" s="110">
        <f t="shared" si="53"/>
        <v>102.41020918427921</v>
      </c>
      <c r="O230" s="111"/>
      <c r="P230" s="114">
        <v>103.7</v>
      </c>
      <c r="Q230" s="37"/>
      <c r="R230" s="37"/>
      <c r="S230" s="37"/>
      <c r="T230" s="37"/>
      <c r="U230" s="37"/>
      <c r="V230" s="37"/>
      <c r="W230" s="37"/>
    </row>
    <row r="231" spans="1:23" s="78" customFormat="1" ht="47.25" customHeight="1">
      <c r="A231" s="149"/>
      <c r="B231" s="71" t="s">
        <v>170</v>
      </c>
      <c r="C231" s="107">
        <v>3699</v>
      </c>
      <c r="D231" s="108"/>
      <c r="E231" s="109">
        <v>23200</v>
      </c>
      <c r="F231" s="110">
        <f t="shared" si="50"/>
        <v>605.40206525607994</v>
      </c>
      <c r="G231" s="111">
        <v>30000</v>
      </c>
      <c r="H231" s="110">
        <f t="shared" si="51"/>
        <v>782.84749817596537</v>
      </c>
      <c r="I231" s="112">
        <v>23200</v>
      </c>
      <c r="J231" s="110">
        <f t="shared" si="52"/>
        <v>605.40206525607994</v>
      </c>
      <c r="K231" s="113"/>
      <c r="L231" s="113">
        <v>103.6</v>
      </c>
      <c r="M231" s="111">
        <v>15000</v>
      </c>
      <c r="N231" s="110">
        <f t="shared" si="53"/>
        <v>62.348285837794698</v>
      </c>
      <c r="O231" s="111"/>
      <c r="P231" s="114">
        <v>103.7</v>
      </c>
      <c r="Q231" s="37"/>
      <c r="R231" s="37"/>
      <c r="S231" s="37"/>
      <c r="T231" s="37"/>
      <c r="U231" s="37"/>
      <c r="V231" s="37"/>
      <c r="W231" s="37"/>
    </row>
    <row r="232" spans="1:23" s="78" customFormat="1" ht="56.25" customHeight="1">
      <c r="A232" s="149"/>
      <c r="B232" s="21" t="s">
        <v>180</v>
      </c>
      <c r="C232" s="107">
        <v>130143</v>
      </c>
      <c r="D232" s="108"/>
      <c r="E232" s="109">
        <v>114445</v>
      </c>
      <c r="F232" s="110">
        <f t="shared" si="50"/>
        <v>84.882127135648261</v>
      </c>
      <c r="G232" s="111">
        <v>16500</v>
      </c>
      <c r="H232" s="110">
        <f t="shared" si="51"/>
        <v>12.237800670524674</v>
      </c>
      <c r="I232" s="112">
        <v>115945</v>
      </c>
      <c r="J232" s="110">
        <f t="shared" si="52"/>
        <v>85.994654469332318</v>
      </c>
      <c r="K232" s="113"/>
      <c r="L232" s="113">
        <v>103.6</v>
      </c>
      <c r="M232" s="111">
        <v>116000</v>
      </c>
      <c r="N232" s="110">
        <f t="shared" si="53"/>
        <v>96.477759194257672</v>
      </c>
      <c r="O232" s="111"/>
      <c r="P232" s="114">
        <v>103.7</v>
      </c>
      <c r="Q232" s="37"/>
      <c r="R232" s="37"/>
      <c r="S232" s="37"/>
      <c r="T232" s="37"/>
      <c r="U232" s="37"/>
      <c r="V232" s="37"/>
      <c r="W232" s="37"/>
    </row>
    <row r="233" spans="1:23" s="78" customFormat="1" ht="58.5" hidden="1" customHeight="1">
      <c r="A233" s="149"/>
      <c r="B233" s="85" t="s">
        <v>171</v>
      </c>
      <c r="C233" s="107"/>
      <c r="D233" s="108"/>
      <c r="E233" s="109"/>
      <c r="F233" s="110" t="e">
        <f t="shared" si="50"/>
        <v>#DIV/0!</v>
      </c>
      <c r="G233" s="111"/>
      <c r="H233" s="110" t="e">
        <f t="shared" si="51"/>
        <v>#DIV/0!</v>
      </c>
      <c r="I233" s="112"/>
      <c r="J233" s="110" t="e">
        <f t="shared" si="52"/>
        <v>#DIV/0!</v>
      </c>
      <c r="K233" s="113"/>
      <c r="L233" s="113">
        <v>103.6</v>
      </c>
      <c r="M233" s="111"/>
      <c r="N233" s="110" t="e">
        <f t="shared" si="53"/>
        <v>#DIV/0!</v>
      </c>
      <c r="O233" s="111"/>
      <c r="P233" s="114">
        <v>103.7</v>
      </c>
      <c r="Q233" s="37"/>
      <c r="R233" s="37"/>
      <c r="S233" s="37"/>
      <c r="T233" s="37"/>
      <c r="U233" s="37"/>
      <c r="V233" s="37"/>
      <c r="W233" s="37"/>
    </row>
    <row r="234" spans="1:23" s="78" customFormat="1" ht="19.5" customHeight="1">
      <c r="A234" s="149"/>
      <c r="B234" s="86" t="s">
        <v>172</v>
      </c>
      <c r="C234" s="107">
        <v>344.5</v>
      </c>
      <c r="D234" s="108"/>
      <c r="E234" s="109">
        <v>59</v>
      </c>
      <c r="F234" s="110">
        <f t="shared" si="50"/>
        <v>16.531148606620306</v>
      </c>
      <c r="G234" s="111">
        <v>450</v>
      </c>
      <c r="H234" s="110">
        <f t="shared" si="51"/>
        <v>126.08503174540911</v>
      </c>
      <c r="I234" s="112">
        <v>59</v>
      </c>
      <c r="J234" s="110">
        <f t="shared" si="52"/>
        <v>16.531148606620306</v>
      </c>
      <c r="K234" s="113"/>
      <c r="L234" s="113">
        <v>103.6</v>
      </c>
      <c r="M234" s="111">
        <v>60</v>
      </c>
      <c r="N234" s="110">
        <f t="shared" si="53"/>
        <v>98.06645636859912</v>
      </c>
      <c r="O234" s="111"/>
      <c r="P234" s="114">
        <v>103.7</v>
      </c>
      <c r="Q234" s="37"/>
      <c r="R234" s="37"/>
      <c r="S234" s="37"/>
      <c r="T234" s="37"/>
      <c r="U234" s="37"/>
      <c r="V234" s="37"/>
      <c r="W234" s="37"/>
    </row>
    <row r="235" spans="1:23" s="78" customFormat="1" ht="19.5" customHeight="1">
      <c r="A235" s="149"/>
      <c r="B235" s="86" t="s">
        <v>173</v>
      </c>
      <c r="C235" s="107">
        <v>2020</v>
      </c>
      <c r="D235" s="108"/>
      <c r="E235" s="109"/>
      <c r="F235" s="110">
        <f t="shared" si="50"/>
        <v>0</v>
      </c>
      <c r="G235" s="111"/>
      <c r="H235" s="110">
        <f t="shared" si="51"/>
        <v>0</v>
      </c>
      <c r="I235" s="112"/>
      <c r="J235" s="110">
        <f t="shared" si="52"/>
        <v>0</v>
      </c>
      <c r="K235" s="113"/>
      <c r="L235" s="113">
        <v>103.6</v>
      </c>
      <c r="M235" s="111"/>
      <c r="N235" s="110" t="e">
        <f t="shared" si="53"/>
        <v>#DIV/0!</v>
      </c>
      <c r="O235" s="111"/>
      <c r="P235" s="114">
        <v>103.7</v>
      </c>
      <c r="Q235" s="37"/>
      <c r="R235" s="37"/>
      <c r="S235" s="37"/>
      <c r="T235" s="37"/>
      <c r="U235" s="37"/>
      <c r="V235" s="37"/>
      <c r="W235" s="37"/>
    </row>
    <row r="236" spans="1:23" s="79" customFormat="1" ht="23.25" customHeight="1">
      <c r="A236" s="149"/>
      <c r="B236" s="97" t="s">
        <v>171</v>
      </c>
      <c r="C236" s="107">
        <v>31010.6</v>
      </c>
      <c r="D236" s="108"/>
      <c r="E236" s="109">
        <v>13795</v>
      </c>
      <c r="F236" s="110">
        <f t="shared" si="50"/>
        <v>42.938985590853022</v>
      </c>
      <c r="G236" s="111">
        <v>98330.5</v>
      </c>
      <c r="H236" s="110">
        <f t="shared" si="51"/>
        <v>306.06828000299913</v>
      </c>
      <c r="I236" s="112">
        <v>13795</v>
      </c>
      <c r="J236" s="110">
        <f t="shared" si="52"/>
        <v>42.938985590853022</v>
      </c>
      <c r="K236" s="113"/>
      <c r="L236" s="113">
        <v>103.6</v>
      </c>
      <c r="M236" s="111">
        <v>31424</v>
      </c>
      <c r="N236" s="110">
        <f t="shared" si="53"/>
        <v>219.66507088399743</v>
      </c>
      <c r="O236" s="111"/>
      <c r="P236" s="114">
        <v>103.7</v>
      </c>
      <c r="Q236" s="116"/>
      <c r="R236" s="116"/>
      <c r="S236" s="116"/>
      <c r="T236" s="116"/>
      <c r="U236" s="116"/>
      <c r="V236" s="116"/>
      <c r="W236" s="116"/>
    </row>
    <row r="237" spans="1:23">
      <c r="A237" s="37"/>
      <c r="B237" s="37"/>
      <c r="C237" s="128"/>
      <c r="D237" s="129"/>
      <c r="E237" s="128"/>
      <c r="F237" s="129"/>
      <c r="G237" s="128"/>
      <c r="H237" s="129"/>
      <c r="I237" s="129"/>
      <c r="J237" s="128"/>
      <c r="K237" s="130"/>
      <c r="L237" s="131"/>
      <c r="M237" s="132"/>
      <c r="N237" s="130"/>
      <c r="O237" s="132"/>
      <c r="P237" s="130"/>
      <c r="Q237" s="37"/>
      <c r="R237" s="37"/>
      <c r="S237" s="37"/>
      <c r="T237" s="37"/>
      <c r="U237" s="37"/>
      <c r="V237" s="37"/>
      <c r="W237" s="37"/>
    </row>
    <row r="238" spans="1:23">
      <c r="A238" s="37"/>
      <c r="B238" s="37"/>
      <c r="C238" s="128"/>
      <c r="D238" s="129"/>
      <c r="E238" s="128"/>
      <c r="F238" s="129"/>
      <c r="G238" s="128"/>
      <c r="H238" s="129"/>
      <c r="I238" s="129"/>
      <c r="J238" s="128"/>
      <c r="K238" s="133"/>
      <c r="L238" s="131"/>
      <c r="M238" s="134"/>
      <c r="N238" s="133"/>
      <c r="O238" s="134"/>
      <c r="P238" s="133"/>
      <c r="Q238" s="37"/>
      <c r="R238" s="37"/>
      <c r="S238" s="37"/>
      <c r="T238" s="37"/>
      <c r="U238" s="37"/>
      <c r="V238" s="37"/>
      <c r="W238" s="37"/>
    </row>
    <row r="239" spans="1:23">
      <c r="A239" s="37"/>
      <c r="B239" s="37"/>
      <c r="C239" s="128"/>
      <c r="D239" s="129"/>
      <c r="E239" s="128"/>
      <c r="F239" s="129"/>
      <c r="G239" s="128"/>
      <c r="H239" s="129"/>
      <c r="I239" s="129"/>
      <c r="J239" s="128"/>
      <c r="K239" s="133"/>
      <c r="L239" s="134"/>
      <c r="M239" s="134"/>
      <c r="N239" s="133"/>
      <c r="O239" s="134"/>
      <c r="P239" s="133"/>
      <c r="Q239" s="37"/>
      <c r="R239" s="37"/>
      <c r="S239" s="37"/>
      <c r="T239" s="37"/>
      <c r="U239" s="37"/>
      <c r="V239" s="37"/>
      <c r="W239" s="37"/>
    </row>
    <row r="240" spans="1:23">
      <c r="A240" s="37"/>
      <c r="B240" s="37"/>
      <c r="C240" s="128"/>
      <c r="D240" s="129"/>
      <c r="E240" s="128"/>
      <c r="F240" s="129"/>
      <c r="G240" s="128"/>
      <c r="H240" s="129"/>
      <c r="I240" s="129"/>
      <c r="J240" s="128"/>
      <c r="K240" s="37"/>
      <c r="L240" s="103"/>
      <c r="M240" s="103"/>
      <c r="N240" s="37"/>
      <c r="O240" s="103"/>
      <c r="P240" s="37"/>
      <c r="Q240" s="37"/>
      <c r="R240" s="37"/>
      <c r="S240" s="37"/>
      <c r="T240" s="37"/>
      <c r="U240" s="37"/>
      <c r="V240" s="37"/>
      <c r="W240" s="37"/>
    </row>
    <row r="241" spans="1:23">
      <c r="A241" s="37"/>
      <c r="B241" s="37"/>
      <c r="C241" s="128"/>
      <c r="D241" s="129"/>
      <c r="E241" s="128"/>
      <c r="F241" s="129"/>
      <c r="G241" s="128"/>
      <c r="H241" s="129"/>
      <c r="I241" s="129"/>
      <c r="J241" s="128"/>
      <c r="K241" s="37"/>
      <c r="L241" s="103"/>
      <c r="M241" s="103"/>
      <c r="N241" s="37"/>
      <c r="O241" s="103"/>
      <c r="P241" s="37"/>
      <c r="Q241" s="37"/>
      <c r="R241" s="37"/>
      <c r="S241" s="37"/>
      <c r="T241" s="37"/>
      <c r="U241" s="37"/>
      <c r="V241" s="37"/>
      <c r="W241" s="37"/>
    </row>
    <row r="242" spans="1:23">
      <c r="A242" s="37"/>
      <c r="B242" s="37"/>
      <c r="C242" s="128"/>
      <c r="D242" s="129"/>
      <c r="E242" s="128"/>
      <c r="F242" s="129"/>
      <c r="G242" s="128"/>
      <c r="H242" s="129"/>
      <c r="I242" s="129"/>
      <c r="J242" s="135"/>
      <c r="K242" s="37"/>
      <c r="L242" s="103"/>
      <c r="M242" s="103"/>
      <c r="N242" s="37"/>
      <c r="O242" s="103"/>
      <c r="P242" s="37"/>
      <c r="Q242" s="37"/>
      <c r="R242" s="37"/>
      <c r="S242" s="37"/>
      <c r="T242" s="37"/>
      <c r="U242" s="37"/>
      <c r="V242" s="37"/>
      <c r="W242" s="37"/>
    </row>
    <row r="243" spans="1:23">
      <c r="A243" s="37"/>
      <c r="B243" s="136"/>
      <c r="C243" s="128"/>
      <c r="D243" s="129"/>
      <c r="E243" s="128"/>
      <c r="F243" s="129"/>
      <c r="G243" s="128"/>
      <c r="H243" s="129"/>
      <c r="I243" s="129"/>
      <c r="J243" s="128"/>
      <c r="K243" s="37"/>
      <c r="L243" s="103"/>
      <c r="M243" s="103"/>
      <c r="N243" s="37"/>
      <c r="O243" s="103"/>
      <c r="P243" s="37"/>
      <c r="Q243" s="37"/>
      <c r="R243" s="37"/>
      <c r="S243" s="37"/>
      <c r="T243" s="37"/>
      <c r="U243" s="37"/>
      <c r="V243" s="37"/>
      <c r="W243" s="37"/>
    </row>
    <row r="244" spans="1:23">
      <c r="A244" s="37"/>
      <c r="B244" s="77"/>
      <c r="C244" s="128"/>
      <c r="D244" s="129"/>
      <c r="E244" s="137"/>
      <c r="F244" s="138"/>
      <c r="G244" s="137"/>
      <c r="H244" s="138"/>
      <c r="I244" s="139"/>
      <c r="J244" s="128"/>
      <c r="K244" s="37"/>
      <c r="L244" s="103"/>
      <c r="M244" s="103"/>
      <c r="N244" s="37"/>
      <c r="O244" s="103"/>
      <c r="P244" s="37"/>
      <c r="Q244" s="37"/>
      <c r="R244" s="37"/>
      <c r="S244" s="37"/>
      <c r="T244" s="37"/>
      <c r="U244" s="37"/>
      <c r="V244" s="37"/>
      <c r="W244" s="37"/>
    </row>
    <row r="245" spans="1:23">
      <c r="A245" s="37"/>
      <c r="B245" s="77"/>
      <c r="C245" s="128"/>
      <c r="D245" s="129"/>
      <c r="E245" s="137"/>
      <c r="F245" s="137"/>
      <c r="G245" s="137"/>
      <c r="H245" s="137"/>
      <c r="I245" s="139"/>
      <c r="J245" s="128"/>
      <c r="K245" s="37"/>
      <c r="L245" s="103"/>
      <c r="M245" s="103"/>
      <c r="N245" s="37"/>
      <c r="O245" s="103"/>
      <c r="P245" s="37"/>
      <c r="Q245" s="37"/>
      <c r="R245" s="37"/>
      <c r="S245" s="37"/>
      <c r="T245" s="37"/>
      <c r="U245" s="37"/>
      <c r="V245" s="37"/>
      <c r="W245" s="37"/>
    </row>
    <row r="246" spans="1:23">
      <c r="A246" s="37"/>
      <c r="B246" s="37"/>
      <c r="C246" s="128"/>
      <c r="D246" s="129"/>
      <c r="E246" s="128"/>
      <c r="F246" s="129"/>
      <c r="G246" s="128"/>
      <c r="H246" s="129"/>
      <c r="I246" s="140"/>
      <c r="J246" s="128"/>
      <c r="K246" s="37"/>
      <c r="L246" s="103"/>
      <c r="M246" s="103"/>
      <c r="N246" s="37"/>
      <c r="O246" s="103"/>
      <c r="P246" s="37"/>
      <c r="Q246" s="37"/>
      <c r="R246" s="37"/>
      <c r="S246" s="37"/>
      <c r="T246" s="37"/>
      <c r="U246" s="37"/>
      <c r="V246" s="37"/>
      <c r="W246" s="37"/>
    </row>
    <row r="247" spans="1:23">
      <c r="A247" s="37"/>
      <c r="B247" s="37"/>
      <c r="C247" s="128"/>
      <c r="D247" s="129"/>
      <c r="E247" s="128"/>
      <c r="F247" s="129"/>
      <c r="G247" s="128"/>
      <c r="H247" s="129"/>
      <c r="I247" s="140"/>
      <c r="J247" s="128"/>
      <c r="K247" s="37"/>
      <c r="L247" s="103"/>
      <c r="M247" s="103"/>
      <c r="N247" s="37"/>
      <c r="O247" s="103"/>
      <c r="P247" s="37"/>
      <c r="Q247" s="37"/>
      <c r="R247" s="37"/>
      <c r="S247" s="37"/>
      <c r="T247" s="37"/>
      <c r="U247" s="37"/>
      <c r="V247" s="37"/>
      <c r="W247" s="37"/>
    </row>
    <row r="248" spans="1:23" s="76" customFormat="1" ht="27" customHeight="1">
      <c r="A248" s="77"/>
      <c r="B248" s="77"/>
      <c r="C248" s="137"/>
      <c r="D248" s="138"/>
      <c r="E248" s="137"/>
      <c r="F248" s="137"/>
      <c r="G248" s="137"/>
      <c r="H248" s="137"/>
      <c r="I248" s="139"/>
      <c r="J248" s="137"/>
      <c r="K248" s="77"/>
      <c r="L248" s="141"/>
      <c r="M248" s="141"/>
      <c r="N248" s="77"/>
      <c r="O248" s="141"/>
      <c r="P248" s="77"/>
      <c r="Q248" s="77"/>
      <c r="R248" s="77"/>
      <c r="S248" s="77"/>
      <c r="T248" s="77"/>
      <c r="U248" s="77"/>
      <c r="V248" s="77"/>
      <c r="W248" s="77"/>
    </row>
    <row r="249" spans="1:23">
      <c r="A249" s="37"/>
      <c r="B249" s="37"/>
      <c r="C249" s="128"/>
      <c r="D249" s="129"/>
      <c r="E249" s="128"/>
      <c r="F249" s="129"/>
      <c r="G249" s="128"/>
      <c r="H249" s="129"/>
      <c r="I249" s="140"/>
      <c r="J249" s="128"/>
      <c r="K249" s="37"/>
      <c r="L249" s="103"/>
      <c r="M249" s="103"/>
      <c r="N249" s="37"/>
      <c r="O249" s="103"/>
      <c r="P249" s="37"/>
      <c r="Q249" s="37"/>
      <c r="R249" s="37"/>
      <c r="S249" s="37"/>
      <c r="T249" s="37"/>
      <c r="U249" s="37"/>
      <c r="V249" s="37"/>
      <c r="W249" s="37"/>
    </row>
    <row r="250" spans="1:23">
      <c r="A250" s="37"/>
      <c r="B250" s="37"/>
      <c r="C250" s="128"/>
      <c r="D250" s="129"/>
      <c r="E250" s="128"/>
      <c r="F250" s="129"/>
      <c r="G250" s="128"/>
      <c r="H250" s="129"/>
      <c r="I250" s="140"/>
      <c r="J250" s="128"/>
      <c r="K250" s="37"/>
      <c r="L250" s="103"/>
      <c r="M250" s="103"/>
      <c r="N250" s="37"/>
      <c r="O250" s="103"/>
      <c r="P250" s="37"/>
      <c r="Q250" s="37"/>
      <c r="R250" s="37"/>
      <c r="S250" s="37"/>
      <c r="T250" s="37"/>
      <c r="U250" s="37"/>
      <c r="V250" s="37"/>
      <c r="W250" s="37"/>
    </row>
    <row r="251" spans="1:23">
      <c r="A251" s="37"/>
      <c r="B251" s="37"/>
      <c r="C251" s="128"/>
      <c r="D251" s="129"/>
      <c r="E251" s="128"/>
      <c r="F251" s="129"/>
      <c r="G251" s="128"/>
      <c r="H251" s="129"/>
      <c r="I251" s="140"/>
      <c r="J251" s="128"/>
      <c r="K251" s="37"/>
      <c r="L251" s="103"/>
      <c r="M251" s="103"/>
      <c r="N251" s="37"/>
      <c r="O251" s="103"/>
      <c r="P251" s="37"/>
      <c r="Q251" s="37"/>
      <c r="R251" s="37"/>
      <c r="S251" s="37"/>
      <c r="T251" s="37"/>
      <c r="U251" s="37"/>
      <c r="V251" s="37"/>
      <c r="W251" s="37"/>
    </row>
    <row r="252" spans="1:23">
      <c r="A252" s="37"/>
      <c r="B252" s="77"/>
      <c r="C252" s="128"/>
      <c r="D252" s="129"/>
      <c r="E252" s="137"/>
      <c r="F252" s="138"/>
      <c r="G252" s="137"/>
      <c r="H252" s="138"/>
      <c r="I252" s="139"/>
      <c r="J252" s="128"/>
      <c r="K252" s="37"/>
      <c r="L252" s="103"/>
      <c r="M252" s="103"/>
      <c r="N252" s="37"/>
      <c r="O252" s="103"/>
      <c r="P252" s="37"/>
      <c r="Q252" s="37"/>
      <c r="R252" s="37"/>
      <c r="S252" s="37"/>
      <c r="T252" s="37"/>
      <c r="U252" s="37"/>
      <c r="V252" s="37"/>
      <c r="W252" s="37"/>
    </row>
    <row r="253" spans="1:23">
      <c r="A253" s="37"/>
      <c r="B253" s="77"/>
      <c r="C253" s="128"/>
      <c r="D253" s="129"/>
      <c r="E253" s="137"/>
      <c r="F253" s="138"/>
      <c r="G253" s="137"/>
      <c r="H253" s="138"/>
      <c r="I253" s="139"/>
      <c r="J253" s="128"/>
      <c r="K253" s="37"/>
      <c r="L253" s="103"/>
      <c r="M253" s="103"/>
      <c r="N253" s="37"/>
      <c r="O253" s="103"/>
      <c r="P253" s="37"/>
      <c r="Q253" s="37"/>
      <c r="R253" s="37"/>
      <c r="S253" s="37"/>
      <c r="T253" s="37"/>
      <c r="U253" s="37"/>
      <c r="V253" s="37"/>
      <c r="W253" s="37"/>
    </row>
    <row r="254" spans="1:23">
      <c r="A254" s="37"/>
      <c r="B254" s="77"/>
      <c r="C254" s="128"/>
      <c r="D254" s="129"/>
      <c r="E254" s="137"/>
      <c r="F254" s="138"/>
      <c r="G254" s="137"/>
      <c r="H254" s="138"/>
      <c r="I254" s="139"/>
      <c r="J254" s="128"/>
      <c r="K254" s="37"/>
      <c r="L254" s="103"/>
      <c r="M254" s="103"/>
      <c r="N254" s="37"/>
      <c r="O254" s="103"/>
      <c r="P254" s="37"/>
      <c r="Q254" s="37"/>
      <c r="R254" s="37"/>
      <c r="S254" s="37"/>
      <c r="T254" s="37"/>
      <c r="U254" s="37"/>
      <c r="V254" s="37"/>
      <c r="W254" s="37"/>
    </row>
    <row r="255" spans="1:23" s="76" customFormat="1">
      <c r="A255" s="77"/>
      <c r="B255" s="77"/>
      <c r="C255" s="137"/>
      <c r="D255" s="138"/>
      <c r="E255" s="137"/>
      <c r="F255" s="138"/>
      <c r="G255" s="137"/>
      <c r="H255" s="138"/>
      <c r="I255" s="139"/>
      <c r="J255" s="137"/>
      <c r="K255" s="77"/>
      <c r="L255" s="141"/>
      <c r="M255" s="141"/>
      <c r="N255" s="77"/>
      <c r="O255" s="141"/>
      <c r="P255" s="77"/>
      <c r="Q255" s="77"/>
      <c r="R255" s="77"/>
      <c r="S255" s="77"/>
      <c r="T255" s="77"/>
      <c r="U255" s="77"/>
      <c r="V255" s="77"/>
      <c r="W255" s="77"/>
    </row>
    <row r="256" spans="1:23">
      <c r="A256" s="37"/>
      <c r="B256" s="37"/>
      <c r="C256" s="128"/>
      <c r="D256" s="129"/>
      <c r="E256" s="128"/>
      <c r="F256" s="129"/>
      <c r="G256" s="128"/>
      <c r="H256" s="129"/>
      <c r="I256" s="140"/>
      <c r="J256" s="128"/>
      <c r="K256" s="37"/>
      <c r="L256" s="103"/>
      <c r="M256" s="103"/>
      <c r="N256" s="37"/>
      <c r="O256" s="103"/>
      <c r="P256" s="37"/>
      <c r="Q256" s="37"/>
      <c r="R256" s="37"/>
      <c r="S256" s="37"/>
      <c r="T256" s="37"/>
      <c r="U256" s="37"/>
      <c r="V256" s="37"/>
      <c r="W256" s="37"/>
    </row>
    <row r="257" spans="1:23">
      <c r="A257" s="37"/>
      <c r="B257" s="37"/>
      <c r="C257" s="128"/>
      <c r="D257" s="129"/>
      <c r="E257" s="128"/>
      <c r="F257" s="129"/>
      <c r="G257" s="128"/>
      <c r="H257" s="129"/>
      <c r="I257" s="140"/>
      <c r="J257" s="128"/>
      <c r="K257" s="37"/>
      <c r="L257" s="103"/>
      <c r="M257" s="103"/>
      <c r="N257" s="37"/>
      <c r="O257" s="103"/>
      <c r="P257" s="37"/>
      <c r="Q257" s="37"/>
      <c r="R257" s="37"/>
      <c r="S257" s="37"/>
      <c r="T257" s="37"/>
      <c r="U257" s="37"/>
      <c r="V257" s="37"/>
      <c r="W257" s="37"/>
    </row>
    <row r="258" spans="1:23">
      <c r="A258" s="37"/>
      <c r="B258" s="77"/>
      <c r="C258" s="128"/>
      <c r="D258" s="129"/>
      <c r="E258" s="137"/>
      <c r="F258" s="138"/>
      <c r="G258" s="137"/>
      <c r="H258" s="138"/>
      <c r="I258" s="139"/>
      <c r="J258" s="128"/>
      <c r="K258" s="37"/>
      <c r="L258" s="103"/>
      <c r="M258" s="103"/>
      <c r="N258" s="37"/>
      <c r="O258" s="103"/>
      <c r="P258" s="37"/>
      <c r="Q258" s="37"/>
      <c r="R258" s="37"/>
      <c r="S258" s="37"/>
      <c r="T258" s="37"/>
      <c r="U258" s="37"/>
      <c r="V258" s="37"/>
      <c r="W258" s="37"/>
    </row>
    <row r="259" spans="1:23">
      <c r="A259" s="37"/>
      <c r="B259" s="77"/>
      <c r="C259" s="128"/>
      <c r="D259" s="129"/>
      <c r="E259" s="137"/>
      <c r="F259" s="138"/>
      <c r="G259" s="137"/>
      <c r="H259" s="138"/>
      <c r="I259" s="139"/>
      <c r="J259" s="128"/>
      <c r="K259" s="37"/>
      <c r="L259" s="103"/>
      <c r="M259" s="103"/>
      <c r="N259" s="37"/>
      <c r="O259" s="103"/>
      <c r="P259" s="37"/>
      <c r="Q259" s="37"/>
      <c r="R259" s="37"/>
      <c r="S259" s="37"/>
      <c r="T259" s="37"/>
      <c r="U259" s="37"/>
      <c r="V259" s="37"/>
      <c r="W259" s="37"/>
    </row>
    <row r="260" spans="1:23" s="76" customFormat="1">
      <c r="A260" s="77"/>
      <c r="B260" s="77"/>
      <c r="C260" s="137"/>
      <c r="D260" s="138"/>
      <c r="E260" s="137"/>
      <c r="F260" s="138"/>
      <c r="G260" s="137"/>
      <c r="H260" s="138"/>
      <c r="I260" s="139"/>
      <c r="J260" s="137"/>
      <c r="K260" s="77"/>
      <c r="L260" s="141"/>
      <c r="M260" s="141"/>
      <c r="N260" s="77"/>
      <c r="O260" s="141"/>
      <c r="P260" s="77"/>
      <c r="Q260" s="77"/>
      <c r="R260" s="77"/>
      <c r="S260" s="77"/>
      <c r="T260" s="77"/>
      <c r="U260" s="77"/>
      <c r="V260" s="77"/>
      <c r="W260" s="77"/>
    </row>
    <row r="261" spans="1:23">
      <c r="A261" s="37"/>
      <c r="B261" s="37"/>
      <c r="C261" s="128"/>
      <c r="D261" s="129"/>
      <c r="E261" s="128"/>
      <c r="F261" s="129"/>
      <c r="G261" s="128"/>
      <c r="H261" s="129"/>
      <c r="I261" s="129"/>
      <c r="J261" s="128"/>
      <c r="K261" s="37"/>
      <c r="L261" s="103"/>
      <c r="M261" s="103"/>
      <c r="N261" s="37"/>
      <c r="O261" s="103"/>
      <c r="P261" s="37"/>
      <c r="Q261" s="37"/>
      <c r="R261" s="37"/>
      <c r="S261" s="37"/>
      <c r="T261" s="37"/>
      <c r="U261" s="37"/>
      <c r="V261" s="37"/>
      <c r="W261" s="37"/>
    </row>
    <row r="262" spans="1:23">
      <c r="A262" s="37"/>
      <c r="B262" s="37"/>
      <c r="C262" s="128"/>
      <c r="D262" s="129"/>
      <c r="E262" s="128"/>
      <c r="F262" s="129"/>
      <c r="G262" s="128"/>
      <c r="H262" s="129"/>
      <c r="I262" s="129"/>
      <c r="J262" s="128"/>
      <c r="K262" s="37"/>
      <c r="L262" s="103"/>
      <c r="M262" s="103"/>
      <c r="N262" s="37"/>
      <c r="O262" s="103"/>
      <c r="P262" s="37"/>
      <c r="Q262" s="37"/>
      <c r="R262" s="37"/>
      <c r="S262" s="37"/>
      <c r="T262" s="37"/>
      <c r="U262" s="37"/>
      <c r="V262" s="37"/>
      <c r="W262" s="37"/>
    </row>
    <row r="263" spans="1:23">
      <c r="A263" s="37"/>
      <c r="B263" s="37"/>
      <c r="C263" s="128"/>
      <c r="D263" s="129"/>
      <c r="E263" s="128"/>
      <c r="F263" s="129"/>
      <c r="G263" s="128"/>
      <c r="H263" s="129"/>
      <c r="I263" s="129"/>
      <c r="J263" s="128"/>
      <c r="K263" s="37"/>
      <c r="L263" s="103"/>
      <c r="M263" s="103"/>
      <c r="N263" s="37"/>
      <c r="O263" s="103"/>
      <c r="P263" s="37"/>
      <c r="Q263" s="37"/>
      <c r="R263" s="37"/>
      <c r="S263" s="37"/>
      <c r="T263" s="37"/>
      <c r="U263" s="37"/>
      <c r="V263" s="37"/>
      <c r="W263" s="37"/>
    </row>
    <row r="264" spans="1:23">
      <c r="A264" s="37"/>
      <c r="B264" s="37"/>
      <c r="C264" s="128"/>
      <c r="D264" s="129"/>
      <c r="E264" s="128"/>
      <c r="F264" s="129"/>
      <c r="G264" s="128"/>
      <c r="H264" s="129"/>
      <c r="I264" s="129"/>
      <c r="J264" s="128"/>
      <c r="K264" s="37"/>
      <c r="L264" s="103"/>
      <c r="M264" s="103"/>
      <c r="N264" s="37"/>
      <c r="O264" s="103"/>
      <c r="P264" s="37"/>
      <c r="Q264" s="37"/>
      <c r="R264" s="37"/>
      <c r="S264" s="37"/>
      <c r="T264" s="37"/>
      <c r="U264" s="37"/>
      <c r="V264" s="37"/>
      <c r="W264" s="37"/>
    </row>
    <row r="265" spans="1:23">
      <c r="A265" s="37"/>
      <c r="B265" s="37"/>
      <c r="C265" s="128"/>
      <c r="D265" s="129"/>
      <c r="E265" s="128"/>
      <c r="F265" s="129"/>
      <c r="G265" s="128"/>
      <c r="H265" s="129"/>
      <c r="I265" s="129"/>
      <c r="J265" s="128"/>
      <c r="K265" s="37"/>
      <c r="L265" s="103"/>
      <c r="M265" s="103"/>
      <c r="N265" s="37"/>
      <c r="O265" s="103"/>
      <c r="P265" s="37"/>
      <c r="Q265" s="37"/>
      <c r="R265" s="37"/>
      <c r="S265" s="37"/>
      <c r="T265" s="37"/>
      <c r="U265" s="37"/>
      <c r="V265" s="37"/>
      <c r="W265" s="37"/>
    </row>
    <row r="266" spans="1:23">
      <c r="A266" s="37"/>
      <c r="B266" s="37"/>
      <c r="C266" s="128"/>
      <c r="D266" s="129"/>
      <c r="E266" s="128"/>
      <c r="F266" s="129"/>
      <c r="G266" s="128"/>
      <c r="H266" s="129"/>
      <c r="I266" s="129"/>
      <c r="J266" s="128"/>
      <c r="K266" s="37"/>
      <c r="L266" s="103"/>
      <c r="M266" s="103"/>
      <c r="N266" s="37"/>
      <c r="O266" s="103"/>
      <c r="P266" s="37"/>
      <c r="Q266" s="37"/>
      <c r="R266" s="37"/>
      <c r="S266" s="37"/>
      <c r="T266" s="37"/>
      <c r="U266" s="37"/>
      <c r="V266" s="37"/>
      <c r="W266" s="37"/>
    </row>
    <row r="267" spans="1:23">
      <c r="A267" s="37"/>
      <c r="B267" s="37"/>
      <c r="C267" s="128"/>
      <c r="D267" s="129"/>
      <c r="E267" s="128"/>
      <c r="F267" s="129"/>
      <c r="G267" s="128"/>
      <c r="H267" s="129"/>
      <c r="I267" s="129"/>
      <c r="J267" s="128"/>
      <c r="K267" s="37"/>
      <c r="L267" s="103"/>
      <c r="M267" s="103"/>
      <c r="N267" s="37"/>
      <c r="O267" s="103"/>
      <c r="P267" s="37"/>
      <c r="Q267" s="37"/>
      <c r="R267" s="37"/>
      <c r="S267" s="37"/>
      <c r="T267" s="37"/>
      <c r="U267" s="37"/>
      <c r="V267" s="37"/>
      <c r="W267" s="37"/>
    </row>
    <row r="268" spans="1:23">
      <c r="A268" s="37"/>
      <c r="B268" s="37"/>
      <c r="C268" s="128"/>
      <c r="D268" s="129"/>
      <c r="E268" s="128"/>
      <c r="F268" s="129"/>
      <c r="G268" s="128"/>
      <c r="H268" s="129"/>
      <c r="I268" s="129"/>
      <c r="J268" s="128"/>
      <c r="K268" s="37"/>
      <c r="L268" s="103"/>
      <c r="M268" s="103"/>
      <c r="N268" s="37"/>
      <c r="O268" s="103"/>
      <c r="P268" s="37"/>
      <c r="Q268" s="37"/>
      <c r="R268" s="37"/>
      <c r="S268" s="37"/>
      <c r="T268" s="37"/>
      <c r="U268" s="37"/>
      <c r="V268" s="37"/>
      <c r="W268" s="37"/>
    </row>
    <row r="269" spans="1:23">
      <c r="A269" s="37"/>
      <c r="B269" s="37"/>
      <c r="C269" s="128"/>
      <c r="D269" s="129"/>
      <c r="E269" s="128"/>
      <c r="F269" s="129"/>
      <c r="G269" s="128"/>
      <c r="H269" s="129"/>
      <c r="I269" s="129"/>
      <c r="J269" s="128"/>
      <c r="K269" s="37"/>
      <c r="L269" s="103"/>
      <c r="M269" s="103"/>
      <c r="N269" s="37"/>
      <c r="O269" s="103"/>
      <c r="P269" s="37"/>
      <c r="Q269" s="37"/>
      <c r="R269" s="37"/>
      <c r="S269" s="37"/>
      <c r="T269" s="37"/>
      <c r="U269" s="37"/>
      <c r="V269" s="37"/>
      <c r="W269" s="37"/>
    </row>
    <row r="270" spans="1:23">
      <c r="A270" s="37"/>
      <c r="B270" s="37"/>
      <c r="C270" s="128"/>
      <c r="D270" s="129"/>
      <c r="E270" s="128"/>
      <c r="F270" s="129"/>
      <c r="G270" s="128"/>
      <c r="H270" s="129"/>
      <c r="I270" s="129"/>
      <c r="J270" s="128"/>
      <c r="K270" s="37"/>
      <c r="L270" s="103"/>
      <c r="M270" s="103"/>
      <c r="N270" s="37"/>
      <c r="O270" s="103"/>
      <c r="P270" s="37"/>
      <c r="Q270" s="37"/>
      <c r="R270" s="37"/>
      <c r="S270" s="37"/>
      <c r="T270" s="37"/>
      <c r="U270" s="37"/>
      <c r="V270" s="37"/>
      <c r="W270" s="37"/>
    </row>
    <row r="271" spans="1:23">
      <c r="A271" s="37"/>
      <c r="B271" s="37"/>
      <c r="C271" s="128"/>
      <c r="D271" s="129"/>
      <c r="E271" s="128"/>
      <c r="F271" s="129"/>
      <c r="G271" s="128"/>
      <c r="H271" s="129"/>
      <c r="I271" s="129"/>
      <c r="J271" s="128"/>
      <c r="K271" s="37"/>
      <c r="L271" s="103"/>
      <c r="M271" s="103"/>
      <c r="N271" s="37"/>
      <c r="O271" s="103"/>
      <c r="P271" s="37"/>
      <c r="Q271" s="37"/>
      <c r="R271" s="37"/>
      <c r="S271" s="37"/>
      <c r="T271" s="37"/>
      <c r="U271" s="37"/>
      <c r="V271" s="37"/>
      <c r="W271" s="37"/>
    </row>
    <row r="272" spans="1:23">
      <c r="A272" s="37"/>
      <c r="B272" s="37"/>
      <c r="C272" s="128"/>
      <c r="D272" s="129"/>
      <c r="E272" s="128"/>
      <c r="F272" s="129"/>
      <c r="G272" s="128"/>
      <c r="H272" s="129"/>
      <c r="I272" s="129"/>
      <c r="J272" s="128"/>
      <c r="K272" s="37"/>
      <c r="L272" s="103"/>
      <c r="M272" s="103"/>
      <c r="N272" s="37"/>
      <c r="O272" s="103"/>
      <c r="P272" s="37"/>
      <c r="Q272" s="37"/>
      <c r="R272" s="37"/>
      <c r="S272" s="37"/>
      <c r="T272" s="37"/>
      <c r="U272" s="37"/>
      <c r="V272" s="37"/>
      <c r="W272" s="37"/>
    </row>
    <row r="273" spans="1:23">
      <c r="A273" s="37"/>
      <c r="B273" s="37"/>
      <c r="C273" s="128"/>
      <c r="D273" s="129"/>
      <c r="E273" s="128"/>
      <c r="F273" s="129"/>
      <c r="G273" s="128"/>
      <c r="H273" s="129"/>
      <c r="I273" s="129"/>
      <c r="J273" s="128"/>
      <c r="K273" s="37"/>
      <c r="L273" s="103"/>
      <c r="M273" s="103"/>
      <c r="N273" s="37"/>
      <c r="O273" s="103"/>
      <c r="P273" s="37"/>
      <c r="Q273" s="37"/>
      <c r="R273" s="37"/>
      <c r="S273" s="37"/>
      <c r="T273" s="37"/>
      <c r="U273" s="37"/>
      <c r="V273" s="37"/>
      <c r="W273" s="37"/>
    </row>
    <row r="274" spans="1:23">
      <c r="A274" s="37"/>
      <c r="B274" s="37"/>
      <c r="C274" s="128"/>
      <c r="D274" s="129"/>
      <c r="E274" s="128"/>
      <c r="F274" s="129"/>
      <c r="G274" s="128"/>
      <c r="H274" s="129"/>
      <c r="I274" s="129"/>
      <c r="J274" s="128"/>
      <c r="K274" s="37"/>
      <c r="L274" s="103"/>
      <c r="M274" s="103"/>
      <c r="N274" s="37"/>
      <c r="O274" s="103"/>
      <c r="P274" s="37"/>
      <c r="Q274" s="37"/>
      <c r="R274" s="37"/>
      <c r="S274" s="37"/>
      <c r="T274" s="37"/>
      <c r="U274" s="37"/>
      <c r="V274" s="37"/>
      <c r="W274" s="37"/>
    </row>
    <row r="275" spans="1:23">
      <c r="A275" s="37"/>
      <c r="B275" s="37"/>
      <c r="C275" s="128"/>
      <c r="D275" s="129"/>
      <c r="E275" s="128"/>
      <c r="F275" s="129"/>
      <c r="G275" s="128"/>
      <c r="H275" s="129"/>
      <c r="I275" s="129"/>
      <c r="J275" s="128"/>
      <c r="K275" s="37"/>
      <c r="L275" s="103"/>
      <c r="M275" s="103"/>
      <c r="N275" s="37"/>
      <c r="O275" s="103"/>
      <c r="P275" s="37"/>
      <c r="Q275" s="37"/>
      <c r="R275" s="37"/>
      <c r="S275" s="37"/>
      <c r="T275" s="37"/>
      <c r="U275" s="37"/>
      <c r="V275" s="37"/>
      <c r="W275" s="37"/>
    </row>
    <row r="276" spans="1:23">
      <c r="A276" s="37"/>
      <c r="B276" s="37"/>
      <c r="C276" s="128"/>
      <c r="D276" s="129"/>
      <c r="E276" s="128"/>
      <c r="F276" s="129"/>
      <c r="G276" s="128"/>
      <c r="H276" s="129"/>
      <c r="I276" s="129"/>
      <c r="J276" s="128"/>
      <c r="K276" s="37"/>
      <c r="L276" s="103"/>
      <c r="M276" s="103"/>
      <c r="N276" s="37"/>
      <c r="O276" s="103"/>
      <c r="P276" s="37"/>
      <c r="Q276" s="37"/>
      <c r="R276" s="37"/>
      <c r="S276" s="37"/>
      <c r="T276" s="37"/>
      <c r="U276" s="37"/>
      <c r="V276" s="37"/>
      <c r="W276" s="37"/>
    </row>
    <row r="277" spans="1:23">
      <c r="A277" s="37"/>
      <c r="B277" s="37"/>
      <c r="C277" s="128"/>
      <c r="D277" s="129"/>
      <c r="E277" s="128"/>
      <c r="F277" s="129"/>
      <c r="G277" s="128"/>
      <c r="H277" s="129"/>
      <c r="I277" s="129"/>
      <c r="J277" s="128"/>
      <c r="K277" s="37"/>
      <c r="L277" s="103"/>
      <c r="M277" s="103"/>
      <c r="N277" s="37"/>
      <c r="O277" s="103"/>
      <c r="P277" s="37"/>
      <c r="Q277" s="37"/>
      <c r="R277" s="37"/>
      <c r="S277" s="37"/>
      <c r="T277" s="37"/>
      <c r="U277" s="37"/>
      <c r="V277" s="37"/>
      <c r="W277" s="37"/>
    </row>
    <row r="278" spans="1:23">
      <c r="A278" s="37"/>
      <c r="B278" s="37"/>
      <c r="C278" s="128"/>
      <c r="D278" s="129"/>
      <c r="E278" s="128"/>
      <c r="F278" s="129"/>
      <c r="G278" s="128"/>
      <c r="H278" s="129"/>
      <c r="I278" s="129"/>
      <c r="J278" s="128"/>
      <c r="K278" s="37"/>
      <c r="L278" s="103"/>
      <c r="M278" s="103"/>
      <c r="N278" s="37"/>
      <c r="O278" s="103"/>
      <c r="P278" s="37"/>
      <c r="Q278" s="37"/>
      <c r="R278" s="37"/>
      <c r="S278" s="37"/>
      <c r="T278" s="37"/>
      <c r="U278" s="37"/>
      <c r="V278" s="37"/>
      <c r="W278" s="37"/>
    </row>
    <row r="279" spans="1:23">
      <c r="A279" s="37"/>
      <c r="B279" s="37"/>
      <c r="C279" s="128"/>
      <c r="D279" s="129"/>
      <c r="E279" s="128"/>
      <c r="F279" s="129"/>
      <c r="G279" s="128"/>
      <c r="H279" s="129"/>
      <c r="I279" s="129"/>
      <c r="J279" s="128"/>
      <c r="K279" s="37"/>
      <c r="L279" s="103"/>
      <c r="M279" s="103"/>
      <c r="N279" s="37"/>
      <c r="O279" s="103"/>
      <c r="P279" s="37"/>
      <c r="Q279" s="37"/>
      <c r="R279" s="37"/>
      <c r="S279" s="37"/>
      <c r="T279" s="37"/>
      <c r="U279" s="37"/>
      <c r="V279" s="37"/>
      <c r="W279" s="37"/>
    </row>
    <row r="280" spans="1:23">
      <c r="A280" s="37"/>
      <c r="B280" s="37"/>
      <c r="C280" s="128"/>
      <c r="D280" s="129"/>
      <c r="E280" s="128"/>
      <c r="F280" s="129"/>
      <c r="G280" s="128"/>
      <c r="H280" s="129"/>
      <c r="I280" s="129"/>
      <c r="J280" s="128"/>
      <c r="K280" s="37"/>
      <c r="L280" s="103"/>
      <c r="M280" s="103"/>
      <c r="N280" s="37"/>
      <c r="O280" s="103"/>
      <c r="P280" s="37"/>
      <c r="Q280" s="37"/>
      <c r="R280" s="37"/>
      <c r="S280" s="37"/>
      <c r="T280" s="37"/>
      <c r="U280" s="37"/>
      <c r="V280" s="37"/>
      <c r="W280" s="37"/>
    </row>
    <row r="281" spans="1:23">
      <c r="A281" s="37"/>
      <c r="B281" s="37"/>
      <c r="C281" s="128"/>
      <c r="D281" s="129"/>
      <c r="E281" s="128"/>
      <c r="F281" s="129"/>
      <c r="G281" s="128"/>
      <c r="H281" s="129"/>
      <c r="I281" s="129"/>
      <c r="J281" s="128"/>
      <c r="K281" s="37"/>
      <c r="L281" s="103"/>
      <c r="M281" s="103"/>
      <c r="N281" s="37"/>
      <c r="O281" s="103"/>
      <c r="P281" s="37"/>
      <c r="Q281" s="37"/>
      <c r="R281" s="37"/>
      <c r="S281" s="37"/>
      <c r="T281" s="37"/>
      <c r="U281" s="37"/>
      <c r="V281" s="37"/>
      <c r="W281" s="37"/>
    </row>
    <row r="282" spans="1:23">
      <c r="A282" s="37"/>
      <c r="B282" s="37"/>
      <c r="C282" s="128"/>
      <c r="D282" s="129"/>
      <c r="E282" s="128"/>
      <c r="F282" s="129"/>
      <c r="G282" s="128"/>
      <c r="H282" s="129"/>
      <c r="I282" s="129"/>
      <c r="J282" s="128"/>
      <c r="K282" s="37"/>
      <c r="L282" s="103"/>
      <c r="M282" s="103"/>
      <c r="N282" s="37"/>
      <c r="O282" s="103"/>
      <c r="P282" s="37"/>
      <c r="Q282" s="37"/>
      <c r="R282" s="37"/>
      <c r="S282" s="37"/>
      <c r="T282" s="37"/>
      <c r="U282" s="37"/>
      <c r="V282" s="37"/>
      <c r="W282" s="37"/>
    </row>
    <row r="283" spans="1:23">
      <c r="A283" s="37"/>
      <c r="B283" s="37"/>
      <c r="C283" s="128"/>
      <c r="D283" s="129"/>
      <c r="E283" s="128"/>
      <c r="F283" s="129"/>
      <c r="G283" s="128"/>
      <c r="H283" s="129"/>
      <c r="I283" s="129"/>
      <c r="J283" s="128"/>
      <c r="K283" s="37"/>
      <c r="L283" s="103"/>
      <c r="M283" s="103"/>
      <c r="N283" s="37"/>
      <c r="O283" s="103"/>
      <c r="P283" s="37"/>
      <c r="Q283" s="37"/>
      <c r="R283" s="37"/>
      <c r="S283" s="37"/>
      <c r="T283" s="37"/>
      <c r="U283" s="37"/>
      <c r="V283" s="37"/>
      <c r="W283" s="37"/>
    </row>
    <row r="284" spans="1:23">
      <c r="A284" s="37"/>
    </row>
    <row r="285" spans="1:23">
      <c r="A285" s="37"/>
    </row>
    <row r="286" spans="1:23">
      <c r="A286" s="37"/>
    </row>
    <row r="287" spans="1:23">
      <c r="A287" s="37"/>
    </row>
    <row r="288" spans="1:23">
      <c r="A288" s="37"/>
    </row>
    <row r="289" spans="1:1">
      <c r="A289" s="37"/>
    </row>
    <row r="290" spans="1:1">
      <c r="A290" s="37"/>
    </row>
    <row r="291" spans="1:1">
      <c r="A291" s="37"/>
    </row>
    <row r="292" spans="1:1">
      <c r="A292" s="37"/>
    </row>
    <row r="293" spans="1:1">
      <c r="A293" s="37"/>
    </row>
    <row r="294" spans="1:1">
      <c r="A294" s="37"/>
    </row>
    <row r="295" spans="1:1">
      <c r="A295" s="37"/>
    </row>
    <row r="296" spans="1:1">
      <c r="A296" s="37"/>
    </row>
    <row r="297" spans="1:1">
      <c r="A297" s="37"/>
    </row>
    <row r="298" spans="1:1">
      <c r="A298" s="37"/>
    </row>
    <row r="299" spans="1:1">
      <c r="A299" s="37"/>
    </row>
    <row r="300" spans="1:1">
      <c r="A300" s="37"/>
    </row>
    <row r="301" spans="1:1">
      <c r="A301" s="37"/>
    </row>
    <row r="302" spans="1:1">
      <c r="A302" s="37"/>
    </row>
    <row r="303" spans="1:1">
      <c r="A303" s="37"/>
    </row>
    <row r="304" spans="1:1">
      <c r="A304" s="37"/>
    </row>
    <row r="305" spans="1:1">
      <c r="A305" s="37"/>
    </row>
    <row r="306" spans="1:1">
      <c r="A306" s="37"/>
    </row>
    <row r="307" spans="1:1">
      <c r="A307" s="37"/>
    </row>
    <row r="308" spans="1:1">
      <c r="A308" s="37"/>
    </row>
    <row r="309" spans="1:1">
      <c r="A309" s="37"/>
    </row>
    <row r="310" spans="1:1">
      <c r="A310" s="37"/>
    </row>
    <row r="311" spans="1:1">
      <c r="A311" s="37"/>
    </row>
    <row r="312" spans="1:1">
      <c r="A312" s="37"/>
    </row>
    <row r="313" spans="1:1">
      <c r="A313" s="37"/>
    </row>
    <row r="314" spans="1:1">
      <c r="A314" s="37"/>
    </row>
    <row r="315" spans="1:1">
      <c r="A315" s="37"/>
    </row>
    <row r="316" spans="1:1">
      <c r="A316" s="37"/>
    </row>
    <row r="317" spans="1:1">
      <c r="A317" s="37"/>
    </row>
    <row r="318" spans="1:1">
      <c r="A318" s="37"/>
    </row>
    <row r="319" spans="1:1">
      <c r="A319" s="37"/>
    </row>
    <row r="320" spans="1:1">
      <c r="A320" s="37"/>
    </row>
    <row r="321" spans="1:1">
      <c r="A321" s="37"/>
    </row>
    <row r="322" spans="1:1">
      <c r="A322" s="37"/>
    </row>
    <row r="323" spans="1:1">
      <c r="A323" s="37"/>
    </row>
    <row r="324" spans="1:1">
      <c r="A324" s="37"/>
    </row>
    <row r="325" spans="1:1">
      <c r="A325" s="37"/>
    </row>
    <row r="326" spans="1:1">
      <c r="A326" s="37"/>
    </row>
    <row r="327" spans="1:1">
      <c r="A327" s="37"/>
    </row>
    <row r="328" spans="1:1">
      <c r="A328" s="37"/>
    </row>
    <row r="329" spans="1:1">
      <c r="A329" s="37"/>
    </row>
    <row r="330" spans="1:1">
      <c r="A330" s="37"/>
    </row>
    <row r="331" spans="1:1">
      <c r="A331" s="37"/>
    </row>
    <row r="332" spans="1:1">
      <c r="A332" s="37"/>
    </row>
    <row r="333" spans="1:1">
      <c r="A333" s="37"/>
    </row>
    <row r="334" spans="1:1">
      <c r="A334" s="37"/>
    </row>
    <row r="335" spans="1:1">
      <c r="A335" s="37"/>
    </row>
    <row r="336" spans="1:1">
      <c r="A336" s="37"/>
    </row>
    <row r="337" spans="1:1">
      <c r="A337" s="37"/>
    </row>
    <row r="338" spans="1:1">
      <c r="A338" s="37"/>
    </row>
    <row r="339" spans="1:1">
      <c r="A339" s="37"/>
    </row>
    <row r="340" spans="1:1">
      <c r="A340" s="37"/>
    </row>
    <row r="341" spans="1:1">
      <c r="A341" s="37"/>
    </row>
    <row r="342" spans="1:1">
      <c r="A342" s="37"/>
    </row>
    <row r="343" spans="1:1">
      <c r="A343" s="37"/>
    </row>
    <row r="344" spans="1:1">
      <c r="A344" s="37"/>
    </row>
    <row r="345" spans="1:1">
      <c r="A345" s="37"/>
    </row>
    <row r="346" spans="1:1">
      <c r="A346" s="37"/>
    </row>
    <row r="347" spans="1:1">
      <c r="A347" s="37"/>
    </row>
  </sheetData>
  <mergeCells count="26">
    <mergeCell ref="A229:A236"/>
    <mergeCell ref="B1:N1"/>
    <mergeCell ref="B2:N2"/>
    <mergeCell ref="B3:N3"/>
    <mergeCell ref="A4:A7"/>
    <mergeCell ref="B4:B7"/>
    <mergeCell ref="C6:C7"/>
    <mergeCell ref="D6:D7"/>
    <mergeCell ref="E6:E7"/>
    <mergeCell ref="F6:F7"/>
    <mergeCell ref="C4:D5"/>
    <mergeCell ref="M4:P5"/>
    <mergeCell ref="M6:M7"/>
    <mergeCell ref="N6:N7"/>
    <mergeCell ref="O6:O7"/>
    <mergeCell ref="P6:P7"/>
    <mergeCell ref="E4:L4"/>
    <mergeCell ref="E5:F5"/>
    <mergeCell ref="G5:H5"/>
    <mergeCell ref="G6:G7"/>
    <mergeCell ref="H6:H7"/>
    <mergeCell ref="I5:L5"/>
    <mergeCell ref="I6:I7"/>
    <mergeCell ref="J6:J7"/>
    <mergeCell ref="K6:K7"/>
    <mergeCell ref="L6:L7"/>
  </mergeCells>
  <pageMargins left="0.25" right="0.25" top="0.75" bottom="0.75" header="0.3" footer="0.3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6"/>
  <sheetViews>
    <sheetView workbookViewId="0">
      <selection activeCell="H10" sqref="H10"/>
    </sheetView>
  </sheetViews>
  <sheetFormatPr defaultRowHeight="15"/>
  <cols>
    <col min="1" max="1" width="4.42578125" style="55" customWidth="1"/>
    <col min="2" max="2" width="5.85546875" style="55" customWidth="1"/>
    <col min="3" max="3" width="36.7109375" style="55" customWidth="1"/>
    <col min="4" max="4" width="11.28515625" style="39" customWidth="1"/>
    <col min="5" max="5" width="9.140625" style="55" customWidth="1"/>
    <col min="6" max="6" width="9.140625" style="39" customWidth="1"/>
    <col min="7" max="7" width="9.140625" style="39"/>
    <col min="8" max="8" width="11.5703125" style="55" bestFit="1" customWidth="1"/>
    <col min="9" max="10" width="9.140625" style="39"/>
    <col min="11" max="12" width="9.140625" style="55"/>
    <col min="13" max="13" width="9.140625" style="39"/>
    <col min="14" max="14" width="9.140625" style="55"/>
    <col min="15" max="16" width="9.140625" style="39"/>
    <col min="17" max="17" width="9.140625" style="55"/>
    <col min="18" max="18" width="9.5703125" style="39" customWidth="1"/>
    <col min="19" max="16384" width="9.140625" style="55"/>
  </cols>
  <sheetData>
    <row r="1" spans="1:18" ht="15" customHeight="1">
      <c r="A1" s="163" t="s">
        <v>100</v>
      </c>
      <c r="B1" s="163"/>
      <c r="C1" s="163"/>
      <c r="D1" s="163"/>
      <c r="E1" s="163"/>
      <c r="F1" s="163"/>
    </row>
    <row r="2" spans="1:18" ht="111.75" customHeight="1">
      <c r="A2" s="163"/>
      <c r="B2" s="163"/>
      <c r="C2" s="163"/>
      <c r="D2" s="163"/>
      <c r="E2" s="163"/>
      <c r="F2" s="163"/>
    </row>
    <row r="3" spans="1:18" ht="15.75">
      <c r="C3" s="164" t="s">
        <v>13</v>
      </c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</row>
    <row r="4" spans="1:18" ht="15.75">
      <c r="C4" s="164" t="s">
        <v>136</v>
      </c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</row>
    <row r="5" spans="1:18" ht="15.75">
      <c r="C5" s="164" t="s">
        <v>139</v>
      </c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</row>
    <row r="6" spans="1:18">
      <c r="B6" s="2"/>
      <c r="C6" s="2"/>
    </row>
    <row r="7" spans="1:18" ht="15.75" customHeight="1">
      <c r="B7" s="151"/>
      <c r="C7" s="151" t="s">
        <v>14</v>
      </c>
      <c r="D7" s="162" t="s">
        <v>133</v>
      </c>
      <c r="E7" s="162"/>
      <c r="F7" s="162"/>
      <c r="G7" s="162" t="s">
        <v>134</v>
      </c>
      <c r="H7" s="162"/>
      <c r="I7" s="162"/>
      <c r="J7" s="162" t="s">
        <v>19</v>
      </c>
      <c r="K7" s="162"/>
      <c r="L7" s="162"/>
      <c r="M7" s="162" t="s">
        <v>123</v>
      </c>
      <c r="N7" s="162"/>
      <c r="O7" s="162"/>
      <c r="P7" s="162" t="s">
        <v>135</v>
      </c>
      <c r="Q7" s="162"/>
      <c r="R7" s="162"/>
    </row>
    <row r="8" spans="1:18" ht="22.5">
      <c r="B8" s="152"/>
      <c r="C8" s="152"/>
      <c r="D8" s="3" t="s">
        <v>6</v>
      </c>
      <c r="E8" s="3" t="s">
        <v>8</v>
      </c>
      <c r="F8" s="3" t="s">
        <v>4</v>
      </c>
      <c r="G8" s="3" t="s">
        <v>6</v>
      </c>
      <c r="H8" s="3" t="s">
        <v>8</v>
      </c>
      <c r="I8" s="3" t="s">
        <v>4</v>
      </c>
      <c r="J8" s="3" t="s">
        <v>6</v>
      </c>
      <c r="K8" s="3" t="s">
        <v>8</v>
      </c>
      <c r="L8" s="3" t="s">
        <v>4</v>
      </c>
      <c r="M8" s="3" t="s">
        <v>6</v>
      </c>
      <c r="N8" s="3" t="s">
        <v>8</v>
      </c>
      <c r="O8" s="3" t="s">
        <v>4</v>
      </c>
      <c r="P8" s="3" t="s">
        <v>6</v>
      </c>
      <c r="Q8" s="3" t="s">
        <v>8</v>
      </c>
      <c r="R8" s="3" t="s">
        <v>4</v>
      </c>
    </row>
    <row r="9" spans="1:18">
      <c r="B9" s="153"/>
      <c r="C9" s="153"/>
      <c r="D9" s="3" t="s">
        <v>7</v>
      </c>
      <c r="E9" s="3" t="s">
        <v>11</v>
      </c>
      <c r="F9" s="3" t="s">
        <v>5</v>
      </c>
      <c r="G9" s="3" t="s">
        <v>7</v>
      </c>
      <c r="H9" s="3" t="s">
        <v>9</v>
      </c>
      <c r="I9" s="3" t="s">
        <v>5</v>
      </c>
      <c r="J9" s="3" t="s">
        <v>7</v>
      </c>
      <c r="K9" s="3" t="s">
        <v>9</v>
      </c>
      <c r="L9" s="3" t="s">
        <v>5</v>
      </c>
      <c r="M9" s="3" t="s">
        <v>7</v>
      </c>
      <c r="N9" s="3" t="s">
        <v>9</v>
      </c>
      <c r="O9" s="3" t="s">
        <v>5</v>
      </c>
      <c r="P9" s="3" t="s">
        <v>7</v>
      </c>
      <c r="Q9" s="3" t="s">
        <v>9</v>
      </c>
      <c r="R9" s="3" t="s">
        <v>10</v>
      </c>
    </row>
    <row r="10" spans="1:18" ht="72" customHeight="1">
      <c r="B10" s="4" t="s">
        <v>0</v>
      </c>
      <c r="C10" s="5" t="s">
        <v>26</v>
      </c>
      <c r="D10" s="56">
        <f t="shared" ref="D10:P10" si="0">D19+D33+D39+D107+D116+D124+D131+D138+D151+D155+D159+D162+D165+D168+D171+D177+D195+D211+D225</f>
        <v>0</v>
      </c>
      <c r="E10" s="56"/>
      <c r="F10" s="56">
        <v>106.7</v>
      </c>
      <c r="G10" s="56">
        <f t="shared" si="0"/>
        <v>0</v>
      </c>
      <c r="H10" s="43" t="e">
        <f>G10/D10/I10*10000</f>
        <v>#DIV/0!</v>
      </c>
      <c r="I10" s="56"/>
      <c r="J10" s="56">
        <f t="shared" si="0"/>
        <v>0</v>
      </c>
      <c r="K10" s="43" t="e">
        <f>J10/G10/L10*10000</f>
        <v>#DIV/0!</v>
      </c>
      <c r="L10" s="56"/>
      <c r="M10" s="56">
        <f t="shared" si="0"/>
        <v>0</v>
      </c>
      <c r="N10" s="56" t="e">
        <f>M10/J10/O10*10000</f>
        <v>#DIV/0!</v>
      </c>
      <c r="O10" s="56"/>
      <c r="P10" s="56">
        <f t="shared" si="0"/>
        <v>0</v>
      </c>
      <c r="Q10" s="56" t="e">
        <f>P10/M10/R10*10000</f>
        <v>#DIV/0!</v>
      </c>
      <c r="R10" s="56"/>
    </row>
    <row r="11" spans="1:18" ht="20.25" customHeight="1">
      <c r="B11" s="7"/>
      <c r="C11" s="8" t="s">
        <v>12</v>
      </c>
      <c r="D11" s="57"/>
      <c r="E11" s="9"/>
      <c r="F11" s="58">
        <v>106.7</v>
      </c>
      <c r="G11" s="66"/>
      <c r="H11" s="59" t="e">
        <f t="shared" ref="H11:H74" si="1">G11/D11/I11*10000</f>
        <v>#DIV/0!</v>
      </c>
      <c r="I11" s="58"/>
      <c r="J11" s="58"/>
      <c r="K11" s="59" t="e">
        <f t="shared" ref="K11:K74" si="2">J11/G11/L11*10000</f>
        <v>#DIV/0!</v>
      </c>
      <c r="L11" s="60"/>
      <c r="M11" s="58"/>
      <c r="N11" s="59" t="e">
        <f t="shared" ref="N11:N74" si="3">M11/J11/O11*10000</f>
        <v>#DIV/0!</v>
      </c>
      <c r="O11" s="58"/>
      <c r="P11" s="58"/>
      <c r="Q11" s="59" t="e">
        <f t="shared" ref="Q11:Q74" si="4">P11/M11/R11*10000</f>
        <v>#DIV/0!</v>
      </c>
      <c r="R11" s="58"/>
    </row>
    <row r="12" spans="1:18" ht="42" customHeight="1">
      <c r="B12" s="7"/>
      <c r="C12" s="61" t="s">
        <v>20</v>
      </c>
      <c r="D12" s="57">
        <f>D32+D38+D106+D115+D123+D130+D137+D150+D154+D158+D161+D164+D167+D170+D176+D194+D210+D224+D230</f>
        <v>0</v>
      </c>
      <c r="E12" s="57"/>
      <c r="F12" s="58">
        <v>106.7</v>
      </c>
      <c r="G12" s="57">
        <f>G32+G38+G106+G115+G123+G130+G137+G150+G154+G158+G161+G164+G167+G170+G176+G194+G210+G224+G230</f>
        <v>0</v>
      </c>
      <c r="H12" s="59" t="e">
        <f t="shared" si="1"/>
        <v>#DIV/0!</v>
      </c>
      <c r="I12" s="59"/>
      <c r="J12" s="59">
        <f>J32+J38+J106+J115+J123+J130+J137+J150+J154+J158+J161+J164+J167+J170+J176+J194+J210+J224+J230</f>
        <v>0</v>
      </c>
      <c r="K12" s="59" t="e">
        <f t="shared" si="2"/>
        <v>#DIV/0!</v>
      </c>
      <c r="L12" s="67"/>
      <c r="M12" s="59">
        <f>M32+M38+M106+M115+M123+M130+M137+M150+M154+M158+M161+M164+M167+M170+M176+M194+M210+M224+M230</f>
        <v>0</v>
      </c>
      <c r="N12" s="59" t="e">
        <f t="shared" si="3"/>
        <v>#DIV/0!</v>
      </c>
      <c r="O12" s="59"/>
      <c r="P12" s="59"/>
      <c r="Q12" s="59" t="e">
        <f t="shared" si="4"/>
        <v>#DIV/0!</v>
      </c>
      <c r="R12" s="57"/>
    </row>
    <row r="13" spans="1:18" ht="113.25" customHeight="1">
      <c r="B13" s="7"/>
      <c r="C13" s="65" t="s">
        <v>137</v>
      </c>
      <c r="D13" s="57">
        <f>D10-D14-D16</f>
        <v>0</v>
      </c>
      <c r="E13" s="57"/>
      <c r="F13" s="58">
        <v>106.7</v>
      </c>
      <c r="G13" s="57">
        <f t="shared" ref="G13:P13" si="5">G10-G14-G16</f>
        <v>0</v>
      </c>
      <c r="H13" s="59" t="e">
        <f t="shared" si="1"/>
        <v>#DIV/0!</v>
      </c>
      <c r="I13" s="59"/>
      <c r="J13" s="59">
        <f t="shared" si="5"/>
        <v>0</v>
      </c>
      <c r="K13" s="59" t="e">
        <f t="shared" si="2"/>
        <v>#DIV/0!</v>
      </c>
      <c r="L13" s="59"/>
      <c r="M13" s="59">
        <f t="shared" si="5"/>
        <v>0</v>
      </c>
      <c r="N13" s="59" t="e">
        <f t="shared" si="3"/>
        <v>#DIV/0!</v>
      </c>
      <c r="O13" s="59"/>
      <c r="P13" s="59">
        <f t="shared" si="5"/>
        <v>0</v>
      </c>
      <c r="Q13" s="59" t="e">
        <f t="shared" si="4"/>
        <v>#DIV/0!</v>
      </c>
      <c r="R13" s="57"/>
    </row>
    <row r="14" spans="1:18" ht="47.25" customHeight="1">
      <c r="B14" s="7"/>
      <c r="C14" s="61" t="s">
        <v>138</v>
      </c>
      <c r="D14" s="57"/>
      <c r="E14" s="57"/>
      <c r="F14" s="58">
        <v>106.7</v>
      </c>
      <c r="G14" s="57"/>
      <c r="H14" s="59" t="e">
        <f t="shared" si="1"/>
        <v>#DIV/0!</v>
      </c>
      <c r="I14" s="59"/>
      <c r="J14" s="59"/>
      <c r="K14" s="59" t="e">
        <f t="shared" si="2"/>
        <v>#DIV/0!</v>
      </c>
      <c r="L14" s="67"/>
      <c r="M14" s="59"/>
      <c r="N14" s="59" t="e">
        <f t="shared" si="3"/>
        <v>#DIV/0!</v>
      </c>
      <c r="O14" s="59"/>
      <c r="P14" s="59"/>
      <c r="Q14" s="59" t="e">
        <f t="shared" si="4"/>
        <v>#DIV/0!</v>
      </c>
      <c r="R14" s="57"/>
    </row>
    <row r="15" spans="1:18" ht="27.75" customHeight="1">
      <c r="B15" s="7"/>
      <c r="C15" s="5" t="s">
        <v>124</v>
      </c>
      <c r="D15" s="56">
        <f>D16+D17+D18</f>
        <v>0</v>
      </c>
      <c r="E15" s="40"/>
      <c r="F15" s="41">
        <v>106.7</v>
      </c>
      <c r="G15" s="41">
        <f>G16+G17+G18</f>
        <v>0</v>
      </c>
      <c r="H15" s="56" t="e">
        <f t="shared" si="1"/>
        <v>#DIV/0!</v>
      </c>
      <c r="I15" s="41"/>
      <c r="J15" s="41">
        <f>J16+J17+J18</f>
        <v>0</v>
      </c>
      <c r="K15" s="56" t="e">
        <f t="shared" si="2"/>
        <v>#DIV/0!</v>
      </c>
      <c r="L15" s="45"/>
      <c r="M15" s="41">
        <f>M16+M17+M18</f>
        <v>0</v>
      </c>
      <c r="N15" s="56" t="e">
        <f t="shared" si="3"/>
        <v>#DIV/0!</v>
      </c>
      <c r="O15" s="41"/>
      <c r="P15" s="41">
        <f>P16+P17+P18</f>
        <v>0</v>
      </c>
      <c r="Q15" s="56" t="e">
        <f t="shared" si="4"/>
        <v>#DIV/0!</v>
      </c>
      <c r="R15" s="41"/>
    </row>
    <row r="16" spans="1:18" ht="18.75" customHeight="1">
      <c r="B16" s="7"/>
      <c r="C16" s="46" t="s">
        <v>127</v>
      </c>
      <c r="D16" s="59"/>
      <c r="E16" s="62"/>
      <c r="F16" s="58">
        <v>106.7</v>
      </c>
      <c r="G16" s="58"/>
      <c r="H16" s="59" t="e">
        <f t="shared" si="1"/>
        <v>#DIV/0!</v>
      </c>
      <c r="I16" s="58"/>
      <c r="J16" s="58"/>
      <c r="K16" s="59" t="e">
        <f t="shared" si="2"/>
        <v>#DIV/0!</v>
      </c>
      <c r="L16" s="60"/>
      <c r="M16" s="58"/>
      <c r="N16" s="59" t="e">
        <f t="shared" si="3"/>
        <v>#DIV/0!</v>
      </c>
      <c r="O16" s="58"/>
      <c r="P16" s="58"/>
      <c r="Q16" s="59" t="e">
        <f t="shared" si="4"/>
        <v>#DIV/0!</v>
      </c>
      <c r="R16" s="52"/>
    </row>
    <row r="17" spans="2:18" ht="18.75" customHeight="1">
      <c r="B17" s="7"/>
      <c r="C17" s="48" t="s">
        <v>125</v>
      </c>
      <c r="D17" s="59"/>
      <c r="E17" s="62"/>
      <c r="F17" s="58">
        <v>106.7</v>
      </c>
      <c r="G17" s="58"/>
      <c r="H17" s="59" t="e">
        <f t="shared" si="1"/>
        <v>#DIV/0!</v>
      </c>
      <c r="I17" s="58"/>
      <c r="J17" s="58"/>
      <c r="K17" s="59" t="e">
        <f t="shared" si="2"/>
        <v>#DIV/0!</v>
      </c>
      <c r="L17" s="60"/>
      <c r="M17" s="58"/>
      <c r="N17" s="59" t="e">
        <f t="shared" si="3"/>
        <v>#DIV/0!</v>
      </c>
      <c r="O17" s="58"/>
      <c r="P17" s="58"/>
      <c r="Q17" s="59" t="e">
        <f t="shared" si="4"/>
        <v>#DIV/0!</v>
      </c>
      <c r="R17" s="52"/>
    </row>
    <row r="18" spans="2:18" ht="18" customHeight="1">
      <c r="B18" s="14"/>
      <c r="C18" s="49" t="s">
        <v>126</v>
      </c>
      <c r="D18" s="57"/>
      <c r="E18" s="9"/>
      <c r="F18" s="58">
        <v>106.7</v>
      </c>
      <c r="G18" s="66"/>
      <c r="H18" s="59" t="e">
        <f t="shared" si="1"/>
        <v>#DIV/0!</v>
      </c>
      <c r="I18" s="58"/>
      <c r="J18" s="58"/>
      <c r="K18" s="59" t="e">
        <f t="shared" si="2"/>
        <v>#DIV/0!</v>
      </c>
      <c r="L18" s="60"/>
      <c r="M18" s="58"/>
      <c r="N18" s="59" t="e">
        <f t="shared" si="3"/>
        <v>#DIV/0!</v>
      </c>
      <c r="O18" s="58"/>
      <c r="P18" s="58"/>
      <c r="Q18" s="59" t="e">
        <f t="shared" si="4"/>
        <v>#DIV/0!</v>
      </c>
      <c r="R18" s="58"/>
    </row>
    <row r="19" spans="2:18" ht="42.75" customHeight="1">
      <c r="B19" s="16" t="s">
        <v>95</v>
      </c>
      <c r="C19" s="17" t="s">
        <v>41</v>
      </c>
      <c r="D19" s="56">
        <f>D20+D21+D22+D23+D24+D25+D26+D27+D28+D29+D30+D31+D32</f>
        <v>0</v>
      </c>
      <c r="E19" s="56"/>
      <c r="F19" s="56">
        <v>106.7</v>
      </c>
      <c r="G19" s="56">
        <f t="shared" ref="G19:P19" si="6">G20+G21+G22+G23+G24+G25+G26+G27+G28+G29+G30+G31</f>
        <v>0</v>
      </c>
      <c r="H19" s="56" t="e">
        <f t="shared" si="1"/>
        <v>#DIV/0!</v>
      </c>
      <c r="I19" s="56"/>
      <c r="J19" s="56">
        <f t="shared" si="6"/>
        <v>0</v>
      </c>
      <c r="K19" s="56" t="e">
        <f t="shared" si="2"/>
        <v>#DIV/0!</v>
      </c>
      <c r="L19" s="43"/>
      <c r="M19" s="56">
        <f t="shared" si="6"/>
        <v>0</v>
      </c>
      <c r="N19" s="56" t="e">
        <f t="shared" si="3"/>
        <v>#DIV/0!</v>
      </c>
      <c r="O19" s="56"/>
      <c r="P19" s="56">
        <f t="shared" si="6"/>
        <v>0</v>
      </c>
      <c r="Q19" s="56" t="e">
        <f t="shared" si="4"/>
        <v>#DIV/0!</v>
      </c>
      <c r="R19" s="56"/>
    </row>
    <row r="20" spans="2:18" s="18" customFormat="1" ht="27" customHeight="1">
      <c r="B20" s="19"/>
      <c r="C20" s="63"/>
      <c r="D20" s="59"/>
      <c r="E20" s="62"/>
      <c r="F20" s="58">
        <v>106.7</v>
      </c>
      <c r="G20" s="58"/>
      <c r="H20" s="59" t="e">
        <f t="shared" si="1"/>
        <v>#DIV/0!</v>
      </c>
      <c r="I20" s="58"/>
      <c r="J20" s="58"/>
      <c r="K20" s="59" t="e">
        <f t="shared" si="2"/>
        <v>#DIV/0!</v>
      </c>
      <c r="L20" s="60"/>
      <c r="M20" s="58"/>
      <c r="N20" s="59" t="e">
        <f t="shared" si="3"/>
        <v>#DIV/0!</v>
      </c>
      <c r="O20" s="58"/>
      <c r="P20" s="58"/>
      <c r="Q20" s="59" t="e">
        <f t="shared" si="4"/>
        <v>#DIV/0!</v>
      </c>
      <c r="R20" s="58"/>
    </row>
    <row r="21" spans="2:18" s="18" customFormat="1" ht="27" customHeight="1">
      <c r="B21" s="19"/>
      <c r="C21" s="21"/>
      <c r="D21" s="59"/>
      <c r="E21" s="62"/>
      <c r="F21" s="58">
        <v>106.7</v>
      </c>
      <c r="G21" s="58"/>
      <c r="H21" s="59" t="e">
        <f t="shared" si="1"/>
        <v>#DIV/0!</v>
      </c>
      <c r="I21" s="58"/>
      <c r="J21" s="58"/>
      <c r="K21" s="59" t="e">
        <f t="shared" si="2"/>
        <v>#DIV/0!</v>
      </c>
      <c r="L21" s="60"/>
      <c r="M21" s="58"/>
      <c r="N21" s="59" t="e">
        <f t="shared" si="3"/>
        <v>#DIV/0!</v>
      </c>
      <c r="O21" s="58"/>
      <c r="P21" s="58"/>
      <c r="Q21" s="59" t="e">
        <f t="shared" si="4"/>
        <v>#DIV/0!</v>
      </c>
      <c r="R21" s="58"/>
    </row>
    <row r="22" spans="2:18" s="18" customFormat="1" ht="27" customHeight="1">
      <c r="B22" s="19"/>
      <c r="C22" s="21"/>
      <c r="D22" s="59"/>
      <c r="E22" s="62"/>
      <c r="F22" s="58">
        <v>106.7</v>
      </c>
      <c r="G22" s="58"/>
      <c r="H22" s="59" t="e">
        <f t="shared" si="1"/>
        <v>#DIV/0!</v>
      </c>
      <c r="I22" s="58"/>
      <c r="J22" s="58"/>
      <c r="K22" s="59" t="e">
        <f t="shared" si="2"/>
        <v>#DIV/0!</v>
      </c>
      <c r="L22" s="60"/>
      <c r="M22" s="58"/>
      <c r="N22" s="59" t="e">
        <f t="shared" si="3"/>
        <v>#DIV/0!</v>
      </c>
      <c r="O22" s="58"/>
      <c r="P22" s="58"/>
      <c r="Q22" s="59" t="e">
        <f t="shared" si="4"/>
        <v>#DIV/0!</v>
      </c>
      <c r="R22" s="58"/>
    </row>
    <row r="23" spans="2:18" s="18" customFormat="1" ht="27" customHeight="1">
      <c r="B23" s="19"/>
      <c r="C23" s="21"/>
      <c r="D23" s="59"/>
      <c r="E23" s="62"/>
      <c r="F23" s="58">
        <v>106.7</v>
      </c>
      <c r="G23" s="58"/>
      <c r="H23" s="59" t="e">
        <f t="shared" si="1"/>
        <v>#DIV/0!</v>
      </c>
      <c r="I23" s="58"/>
      <c r="J23" s="58"/>
      <c r="K23" s="59" t="e">
        <f t="shared" si="2"/>
        <v>#DIV/0!</v>
      </c>
      <c r="L23" s="60"/>
      <c r="M23" s="58"/>
      <c r="N23" s="59" t="e">
        <f t="shared" si="3"/>
        <v>#DIV/0!</v>
      </c>
      <c r="O23" s="58"/>
      <c r="P23" s="58"/>
      <c r="Q23" s="59" t="e">
        <f t="shared" si="4"/>
        <v>#DIV/0!</v>
      </c>
      <c r="R23" s="58"/>
    </row>
    <row r="24" spans="2:18" s="18" customFormat="1" ht="27" customHeight="1">
      <c r="B24" s="19"/>
      <c r="C24" s="21"/>
      <c r="D24" s="59"/>
      <c r="E24" s="62"/>
      <c r="F24" s="58">
        <v>106.7</v>
      </c>
      <c r="G24" s="58"/>
      <c r="H24" s="59" t="e">
        <f t="shared" si="1"/>
        <v>#DIV/0!</v>
      </c>
      <c r="I24" s="58"/>
      <c r="J24" s="58"/>
      <c r="K24" s="59" t="e">
        <f t="shared" si="2"/>
        <v>#DIV/0!</v>
      </c>
      <c r="L24" s="60"/>
      <c r="M24" s="58"/>
      <c r="N24" s="59" t="e">
        <f t="shared" si="3"/>
        <v>#DIV/0!</v>
      </c>
      <c r="O24" s="58"/>
      <c r="P24" s="58"/>
      <c r="Q24" s="59" t="e">
        <f t="shared" si="4"/>
        <v>#DIV/0!</v>
      </c>
      <c r="R24" s="58"/>
    </row>
    <row r="25" spans="2:18" s="18" customFormat="1" ht="27" customHeight="1">
      <c r="B25" s="19"/>
      <c r="C25" s="21"/>
      <c r="D25" s="59"/>
      <c r="E25" s="62"/>
      <c r="F25" s="58">
        <v>106.7</v>
      </c>
      <c r="G25" s="58"/>
      <c r="H25" s="59" t="e">
        <f t="shared" si="1"/>
        <v>#DIV/0!</v>
      </c>
      <c r="I25" s="58"/>
      <c r="J25" s="58"/>
      <c r="K25" s="59" t="e">
        <f t="shared" si="2"/>
        <v>#DIV/0!</v>
      </c>
      <c r="L25" s="60"/>
      <c r="M25" s="58"/>
      <c r="N25" s="59" t="e">
        <f t="shared" si="3"/>
        <v>#DIV/0!</v>
      </c>
      <c r="O25" s="58"/>
      <c r="P25" s="58"/>
      <c r="Q25" s="59" t="e">
        <f t="shared" si="4"/>
        <v>#DIV/0!</v>
      </c>
      <c r="R25" s="58"/>
    </row>
    <row r="26" spans="2:18" s="18" customFormat="1" ht="27" customHeight="1">
      <c r="B26" s="19"/>
      <c r="C26" s="21"/>
      <c r="D26" s="59"/>
      <c r="E26" s="62"/>
      <c r="F26" s="58">
        <v>106.7</v>
      </c>
      <c r="G26" s="58"/>
      <c r="H26" s="59" t="e">
        <f t="shared" si="1"/>
        <v>#DIV/0!</v>
      </c>
      <c r="I26" s="58"/>
      <c r="J26" s="58"/>
      <c r="K26" s="59" t="e">
        <f t="shared" si="2"/>
        <v>#DIV/0!</v>
      </c>
      <c r="L26" s="60"/>
      <c r="M26" s="58"/>
      <c r="N26" s="59" t="e">
        <f t="shared" si="3"/>
        <v>#DIV/0!</v>
      </c>
      <c r="O26" s="58"/>
      <c r="P26" s="58"/>
      <c r="Q26" s="59" t="e">
        <f t="shared" si="4"/>
        <v>#DIV/0!</v>
      </c>
      <c r="R26" s="58"/>
    </row>
    <row r="27" spans="2:18" s="18" customFormat="1" ht="27" customHeight="1">
      <c r="B27" s="19"/>
      <c r="C27" s="21"/>
      <c r="D27" s="59"/>
      <c r="E27" s="62"/>
      <c r="F27" s="58">
        <v>106.7</v>
      </c>
      <c r="G27" s="58"/>
      <c r="H27" s="59" t="e">
        <f t="shared" si="1"/>
        <v>#DIV/0!</v>
      </c>
      <c r="I27" s="58"/>
      <c r="J27" s="58"/>
      <c r="K27" s="59" t="e">
        <f t="shared" si="2"/>
        <v>#DIV/0!</v>
      </c>
      <c r="L27" s="60"/>
      <c r="M27" s="58"/>
      <c r="N27" s="59" t="e">
        <f t="shared" si="3"/>
        <v>#DIV/0!</v>
      </c>
      <c r="O27" s="58"/>
      <c r="P27" s="58"/>
      <c r="Q27" s="59" t="e">
        <f t="shared" si="4"/>
        <v>#DIV/0!</v>
      </c>
      <c r="R27" s="58"/>
    </row>
    <row r="28" spans="2:18" s="18" customFormat="1" ht="27" customHeight="1">
      <c r="B28" s="19"/>
      <c r="C28" s="21"/>
      <c r="D28" s="59"/>
      <c r="E28" s="62"/>
      <c r="F28" s="58">
        <v>106.7</v>
      </c>
      <c r="G28" s="58"/>
      <c r="H28" s="59" t="e">
        <f t="shared" si="1"/>
        <v>#DIV/0!</v>
      </c>
      <c r="I28" s="58"/>
      <c r="J28" s="58"/>
      <c r="K28" s="59" t="e">
        <f t="shared" si="2"/>
        <v>#DIV/0!</v>
      </c>
      <c r="L28" s="60"/>
      <c r="M28" s="58"/>
      <c r="N28" s="59" t="e">
        <f t="shared" si="3"/>
        <v>#DIV/0!</v>
      </c>
      <c r="O28" s="58"/>
      <c r="P28" s="58"/>
      <c r="Q28" s="59" t="e">
        <f t="shared" si="4"/>
        <v>#DIV/0!</v>
      </c>
      <c r="R28" s="58"/>
    </row>
    <row r="29" spans="2:18" s="18" customFormat="1" ht="27" customHeight="1">
      <c r="B29" s="19"/>
      <c r="C29" s="21"/>
      <c r="D29" s="59"/>
      <c r="E29" s="62"/>
      <c r="F29" s="58">
        <v>106.7</v>
      </c>
      <c r="G29" s="58"/>
      <c r="H29" s="59" t="e">
        <f t="shared" si="1"/>
        <v>#DIV/0!</v>
      </c>
      <c r="I29" s="58"/>
      <c r="J29" s="58"/>
      <c r="K29" s="59" t="e">
        <f t="shared" si="2"/>
        <v>#DIV/0!</v>
      </c>
      <c r="L29" s="60"/>
      <c r="M29" s="58"/>
      <c r="N29" s="59" t="e">
        <f t="shared" si="3"/>
        <v>#DIV/0!</v>
      </c>
      <c r="O29" s="58"/>
      <c r="P29" s="58"/>
      <c r="Q29" s="59" t="e">
        <f t="shared" si="4"/>
        <v>#DIV/0!</v>
      </c>
      <c r="R29" s="58"/>
    </row>
    <row r="30" spans="2:18" s="18" customFormat="1" ht="27" customHeight="1">
      <c r="B30" s="19"/>
      <c r="C30" s="21"/>
      <c r="D30" s="59"/>
      <c r="E30" s="62"/>
      <c r="F30" s="58">
        <v>106.7</v>
      </c>
      <c r="G30" s="58"/>
      <c r="H30" s="59" t="e">
        <f t="shared" si="1"/>
        <v>#DIV/0!</v>
      </c>
      <c r="I30" s="58"/>
      <c r="J30" s="58"/>
      <c r="K30" s="59" t="e">
        <f t="shared" si="2"/>
        <v>#DIV/0!</v>
      </c>
      <c r="L30" s="60"/>
      <c r="M30" s="58"/>
      <c r="N30" s="59" t="e">
        <f t="shared" si="3"/>
        <v>#DIV/0!</v>
      </c>
      <c r="O30" s="58"/>
      <c r="P30" s="58"/>
      <c r="Q30" s="59" t="e">
        <f t="shared" si="4"/>
        <v>#DIV/0!</v>
      </c>
      <c r="R30" s="58"/>
    </row>
    <row r="31" spans="2:18" ht="26.25" customHeight="1">
      <c r="B31" s="19"/>
      <c r="C31" s="22"/>
      <c r="D31" s="57"/>
      <c r="E31" s="9"/>
      <c r="F31" s="58">
        <v>106.7</v>
      </c>
      <c r="G31" s="66"/>
      <c r="H31" s="59" t="e">
        <f t="shared" si="1"/>
        <v>#DIV/0!</v>
      </c>
      <c r="I31" s="58"/>
      <c r="J31" s="58"/>
      <c r="K31" s="59" t="e">
        <f t="shared" si="2"/>
        <v>#DIV/0!</v>
      </c>
      <c r="L31" s="60"/>
      <c r="M31" s="58"/>
      <c r="N31" s="59" t="e">
        <f t="shared" si="3"/>
        <v>#DIV/0!</v>
      </c>
      <c r="O31" s="58"/>
      <c r="P31" s="58"/>
      <c r="Q31" s="59" t="e">
        <f t="shared" si="4"/>
        <v>#DIV/0!</v>
      </c>
      <c r="R31" s="58"/>
    </row>
    <row r="32" spans="2:18" s="18" customFormat="1" ht="25.5" customHeight="1">
      <c r="B32" s="19" t="s">
        <v>21</v>
      </c>
      <c r="C32" s="63" t="s">
        <v>22</v>
      </c>
      <c r="D32" s="59"/>
      <c r="E32" s="62"/>
      <c r="F32" s="58">
        <v>106.7</v>
      </c>
      <c r="G32" s="58"/>
      <c r="H32" s="59" t="e">
        <f t="shared" si="1"/>
        <v>#DIV/0!</v>
      </c>
      <c r="I32" s="58"/>
      <c r="J32" s="58"/>
      <c r="K32" s="59" t="e">
        <f t="shared" si="2"/>
        <v>#DIV/0!</v>
      </c>
      <c r="L32" s="60"/>
      <c r="M32" s="58"/>
      <c r="N32" s="59" t="e">
        <f t="shared" si="3"/>
        <v>#DIV/0!</v>
      </c>
      <c r="O32" s="58"/>
      <c r="P32" s="58"/>
      <c r="Q32" s="59" t="e">
        <f t="shared" si="4"/>
        <v>#DIV/0!</v>
      </c>
      <c r="R32" s="58"/>
    </row>
    <row r="33" spans="2:18" ht="28.5" customHeight="1">
      <c r="B33" s="23" t="s">
        <v>96</v>
      </c>
      <c r="C33" s="17" t="s">
        <v>40</v>
      </c>
      <c r="D33" s="56">
        <f>D34+D35+D36+D37</f>
        <v>0</v>
      </c>
      <c r="E33" s="56"/>
      <c r="F33" s="56">
        <v>106.7</v>
      </c>
      <c r="G33" s="56">
        <f>G34+G35+G36+G37</f>
        <v>0</v>
      </c>
      <c r="H33" s="56" t="e">
        <f t="shared" si="1"/>
        <v>#DIV/0!</v>
      </c>
      <c r="I33" s="56"/>
      <c r="J33" s="56">
        <f>J34+J35+J36+J37</f>
        <v>0</v>
      </c>
      <c r="K33" s="56" t="e">
        <f t="shared" si="2"/>
        <v>#DIV/0!</v>
      </c>
      <c r="L33" s="45"/>
      <c r="M33" s="56">
        <f>M34+M35+M36+M37</f>
        <v>0</v>
      </c>
      <c r="N33" s="56" t="e">
        <f t="shared" si="3"/>
        <v>#DIV/0!</v>
      </c>
      <c r="O33" s="41"/>
      <c r="P33" s="56">
        <f>P34+P35+P36+P37</f>
        <v>0</v>
      </c>
      <c r="Q33" s="56" t="e">
        <f t="shared" si="4"/>
        <v>#DIV/0!</v>
      </c>
      <c r="R33" s="56"/>
    </row>
    <row r="34" spans="2:18" s="18" customFormat="1" ht="28.5" customHeight="1">
      <c r="B34" s="19"/>
      <c r="C34" s="63"/>
      <c r="D34" s="59"/>
      <c r="E34" s="62"/>
      <c r="F34" s="58">
        <v>106.7</v>
      </c>
      <c r="G34" s="58"/>
      <c r="H34" s="59" t="e">
        <f t="shared" si="1"/>
        <v>#DIV/0!</v>
      </c>
      <c r="I34" s="58"/>
      <c r="J34" s="58"/>
      <c r="K34" s="59" t="e">
        <f t="shared" si="2"/>
        <v>#DIV/0!</v>
      </c>
      <c r="L34" s="60"/>
      <c r="M34" s="58"/>
      <c r="N34" s="59" t="e">
        <f t="shared" si="3"/>
        <v>#DIV/0!</v>
      </c>
      <c r="O34" s="58"/>
      <c r="P34" s="58"/>
      <c r="Q34" s="59" t="e">
        <f t="shared" si="4"/>
        <v>#DIV/0!</v>
      </c>
      <c r="R34" s="58"/>
    </row>
    <row r="35" spans="2:18" s="18" customFormat="1" ht="28.5" customHeight="1">
      <c r="B35" s="19"/>
      <c r="C35" s="63"/>
      <c r="D35" s="59"/>
      <c r="E35" s="62"/>
      <c r="F35" s="58">
        <v>106.7</v>
      </c>
      <c r="G35" s="58"/>
      <c r="H35" s="59" t="e">
        <f t="shared" si="1"/>
        <v>#DIV/0!</v>
      </c>
      <c r="I35" s="58"/>
      <c r="J35" s="58"/>
      <c r="K35" s="59" t="e">
        <f t="shared" si="2"/>
        <v>#DIV/0!</v>
      </c>
      <c r="L35" s="60"/>
      <c r="M35" s="58"/>
      <c r="N35" s="59" t="e">
        <f t="shared" si="3"/>
        <v>#DIV/0!</v>
      </c>
      <c r="O35" s="58"/>
      <c r="P35" s="58"/>
      <c r="Q35" s="59" t="e">
        <f t="shared" si="4"/>
        <v>#DIV/0!</v>
      </c>
      <c r="R35" s="58"/>
    </row>
    <row r="36" spans="2:18" s="18" customFormat="1" ht="28.5" customHeight="1">
      <c r="B36" s="19"/>
      <c r="C36" s="63"/>
      <c r="D36" s="59"/>
      <c r="E36" s="62"/>
      <c r="F36" s="58">
        <v>106.7</v>
      </c>
      <c r="G36" s="58"/>
      <c r="H36" s="59" t="e">
        <f t="shared" si="1"/>
        <v>#DIV/0!</v>
      </c>
      <c r="I36" s="58"/>
      <c r="J36" s="58"/>
      <c r="K36" s="59" t="e">
        <f t="shared" si="2"/>
        <v>#DIV/0!</v>
      </c>
      <c r="L36" s="60"/>
      <c r="M36" s="58"/>
      <c r="N36" s="59" t="e">
        <f t="shared" si="3"/>
        <v>#DIV/0!</v>
      </c>
      <c r="O36" s="58"/>
      <c r="P36" s="58"/>
      <c r="Q36" s="59" t="e">
        <f t="shared" si="4"/>
        <v>#DIV/0!</v>
      </c>
      <c r="R36" s="58"/>
    </row>
    <row r="37" spans="2:18" ht="28.5" customHeight="1">
      <c r="B37" s="19"/>
      <c r="C37" s="63"/>
      <c r="D37" s="59"/>
      <c r="E37" s="62"/>
      <c r="F37" s="58">
        <v>106.7</v>
      </c>
      <c r="G37" s="58"/>
      <c r="H37" s="59" t="e">
        <f t="shared" si="1"/>
        <v>#DIV/0!</v>
      </c>
      <c r="I37" s="58"/>
      <c r="J37" s="58"/>
      <c r="K37" s="59" t="e">
        <f t="shared" si="2"/>
        <v>#DIV/0!</v>
      </c>
      <c r="L37" s="60"/>
      <c r="M37" s="58"/>
      <c r="N37" s="59" t="e">
        <f t="shared" si="3"/>
        <v>#DIV/0!</v>
      </c>
      <c r="O37" s="58"/>
      <c r="P37" s="58"/>
      <c r="Q37" s="59" t="e">
        <f t="shared" si="4"/>
        <v>#DIV/0!</v>
      </c>
      <c r="R37" s="58"/>
    </row>
    <row r="38" spans="2:18" s="18" customFormat="1" ht="28.5" customHeight="1">
      <c r="B38" s="24" t="s">
        <v>23</v>
      </c>
      <c r="C38" s="63" t="s">
        <v>22</v>
      </c>
      <c r="D38" s="59"/>
      <c r="E38" s="62"/>
      <c r="F38" s="58">
        <v>106.7</v>
      </c>
      <c r="G38" s="58"/>
      <c r="H38" s="59" t="e">
        <f t="shared" si="1"/>
        <v>#DIV/0!</v>
      </c>
      <c r="I38" s="58"/>
      <c r="J38" s="58"/>
      <c r="K38" s="59" t="e">
        <f t="shared" si="2"/>
        <v>#DIV/0!</v>
      </c>
      <c r="L38" s="60"/>
      <c r="M38" s="58"/>
      <c r="N38" s="59" t="e">
        <f t="shared" si="3"/>
        <v>#DIV/0!</v>
      </c>
      <c r="O38" s="58"/>
      <c r="P38" s="58"/>
      <c r="Q38" s="59" t="e">
        <f t="shared" si="4"/>
        <v>#DIV/0!</v>
      </c>
      <c r="R38" s="58"/>
    </row>
    <row r="39" spans="2:18" ht="30" customHeight="1">
      <c r="B39" s="23" t="s">
        <v>97</v>
      </c>
      <c r="C39" s="17" t="s">
        <v>39</v>
      </c>
      <c r="D39" s="56">
        <f>D41+D47+D52+D54+D56+D58+D60+D63+D66+D68+D70+D72+D75+D78+D81+D84+D87+D90+D93+D96+D98+D100+D102+D104</f>
        <v>0</v>
      </c>
      <c r="E39" s="56"/>
      <c r="F39" s="56">
        <v>106.7</v>
      </c>
      <c r="G39" s="56">
        <f t="shared" ref="G39:P39" si="7">G41+G47+G52+G54+G56+G58+G60+G63+G66+G68+G70+G72+G75+G78+G81+G84+G87+G90+G93+G96+G98+G100+G102+G104</f>
        <v>0</v>
      </c>
      <c r="H39" s="56" t="e">
        <f t="shared" si="1"/>
        <v>#DIV/0!</v>
      </c>
      <c r="I39" s="56"/>
      <c r="J39" s="56">
        <f t="shared" si="7"/>
        <v>0</v>
      </c>
      <c r="K39" s="56" t="e">
        <f t="shared" si="2"/>
        <v>#DIV/0!</v>
      </c>
      <c r="L39" s="45"/>
      <c r="M39" s="56">
        <f t="shared" si="7"/>
        <v>0</v>
      </c>
      <c r="N39" s="56" t="e">
        <f t="shared" si="3"/>
        <v>#DIV/0!</v>
      </c>
      <c r="O39" s="41"/>
      <c r="P39" s="56">
        <f t="shared" si="7"/>
        <v>0</v>
      </c>
      <c r="Q39" s="56" t="e">
        <f t="shared" si="4"/>
        <v>#DIV/0!</v>
      </c>
      <c r="R39" s="56"/>
    </row>
    <row r="40" spans="2:18" s="18" customFormat="1" ht="14.25" customHeight="1">
      <c r="B40" s="19"/>
      <c r="C40" s="63" t="s">
        <v>25</v>
      </c>
      <c r="D40" s="59"/>
      <c r="E40" s="62"/>
      <c r="F40" s="58"/>
      <c r="G40" s="58"/>
      <c r="H40" s="56"/>
      <c r="I40" s="58"/>
      <c r="J40" s="58"/>
      <c r="K40" s="56"/>
      <c r="L40" s="60"/>
      <c r="M40" s="58"/>
      <c r="N40" s="56"/>
      <c r="O40" s="58"/>
      <c r="P40" s="58"/>
      <c r="Q40" s="56"/>
      <c r="R40" s="58"/>
    </row>
    <row r="41" spans="2:18" s="18" customFormat="1" ht="18" customHeight="1">
      <c r="B41" s="64" t="s">
        <v>98</v>
      </c>
      <c r="C41" s="63" t="s">
        <v>38</v>
      </c>
      <c r="D41" s="59">
        <f>D42+D43+D44+D45+D46</f>
        <v>0</v>
      </c>
      <c r="E41" s="59"/>
      <c r="F41" s="58">
        <v>106.7</v>
      </c>
      <c r="G41" s="59">
        <f t="shared" ref="G41" si="8">G42+G43+G44+G45+G46</f>
        <v>0</v>
      </c>
      <c r="H41" s="59" t="e">
        <f t="shared" si="1"/>
        <v>#DIV/0!</v>
      </c>
      <c r="I41" s="58"/>
      <c r="J41" s="58">
        <f>J42+J43+J44+J45+J46</f>
        <v>0</v>
      </c>
      <c r="K41" s="59" t="e">
        <f t="shared" si="2"/>
        <v>#DIV/0!</v>
      </c>
      <c r="L41" s="60"/>
      <c r="M41" s="58">
        <f>M42+M43+M44+M45+M46</f>
        <v>0</v>
      </c>
      <c r="N41" s="59" t="e">
        <f t="shared" si="3"/>
        <v>#DIV/0!</v>
      </c>
      <c r="O41" s="58"/>
      <c r="P41" s="58">
        <f>P42+P43+P44+P45+P46</f>
        <v>0</v>
      </c>
      <c r="Q41" s="59" t="e">
        <f t="shared" si="4"/>
        <v>#DIV/0!</v>
      </c>
      <c r="R41" s="58"/>
    </row>
    <row r="42" spans="2:18" s="18" customFormat="1" ht="30" customHeight="1">
      <c r="B42" s="64"/>
      <c r="D42" s="59"/>
      <c r="E42" s="62"/>
      <c r="F42" s="58">
        <v>106.7</v>
      </c>
      <c r="G42" s="58"/>
      <c r="H42" s="59" t="e">
        <f t="shared" si="1"/>
        <v>#DIV/0!</v>
      </c>
      <c r="I42" s="58"/>
      <c r="J42" s="58"/>
      <c r="K42" s="59" t="e">
        <f t="shared" si="2"/>
        <v>#DIV/0!</v>
      </c>
      <c r="L42" s="60"/>
      <c r="M42" s="58"/>
      <c r="N42" s="59" t="e">
        <f t="shared" si="3"/>
        <v>#DIV/0!</v>
      </c>
      <c r="O42" s="58"/>
      <c r="P42" s="58"/>
      <c r="Q42" s="59" t="e">
        <f t="shared" si="4"/>
        <v>#DIV/0!</v>
      </c>
      <c r="R42" s="58"/>
    </row>
    <row r="43" spans="2:18" s="18" customFormat="1" ht="30" customHeight="1">
      <c r="B43" s="64"/>
      <c r="C43" s="63"/>
      <c r="D43" s="59"/>
      <c r="E43" s="62"/>
      <c r="F43" s="58">
        <v>106.7</v>
      </c>
      <c r="G43" s="58"/>
      <c r="H43" s="59" t="e">
        <f t="shared" si="1"/>
        <v>#DIV/0!</v>
      </c>
      <c r="I43" s="58"/>
      <c r="J43" s="58"/>
      <c r="K43" s="59" t="e">
        <f t="shared" si="2"/>
        <v>#DIV/0!</v>
      </c>
      <c r="L43" s="60"/>
      <c r="M43" s="58"/>
      <c r="N43" s="59" t="e">
        <f t="shared" si="3"/>
        <v>#DIV/0!</v>
      </c>
      <c r="O43" s="58"/>
      <c r="P43" s="58"/>
      <c r="Q43" s="59" t="e">
        <f t="shared" si="4"/>
        <v>#DIV/0!</v>
      </c>
      <c r="R43" s="58"/>
    </row>
    <row r="44" spans="2:18" s="18" customFormat="1" ht="30" customHeight="1">
      <c r="B44" s="64"/>
      <c r="C44" s="63"/>
      <c r="D44" s="59"/>
      <c r="E44" s="62"/>
      <c r="F44" s="58">
        <v>106.7</v>
      </c>
      <c r="G44" s="58"/>
      <c r="H44" s="59" t="e">
        <f t="shared" si="1"/>
        <v>#DIV/0!</v>
      </c>
      <c r="I44" s="58"/>
      <c r="J44" s="58"/>
      <c r="K44" s="59" t="e">
        <f t="shared" si="2"/>
        <v>#DIV/0!</v>
      </c>
      <c r="L44" s="60"/>
      <c r="M44" s="58"/>
      <c r="N44" s="59" t="e">
        <f t="shared" si="3"/>
        <v>#DIV/0!</v>
      </c>
      <c r="O44" s="58"/>
      <c r="P44" s="58"/>
      <c r="Q44" s="59" t="e">
        <f t="shared" si="4"/>
        <v>#DIV/0!</v>
      </c>
      <c r="R44" s="58"/>
    </row>
    <row r="45" spans="2:18" s="18" customFormat="1" ht="30" customHeight="1">
      <c r="B45" s="64"/>
      <c r="C45" s="63"/>
      <c r="D45" s="59"/>
      <c r="E45" s="62"/>
      <c r="F45" s="58">
        <v>106.7</v>
      </c>
      <c r="G45" s="58"/>
      <c r="H45" s="59" t="e">
        <f t="shared" si="1"/>
        <v>#DIV/0!</v>
      </c>
      <c r="I45" s="58"/>
      <c r="J45" s="58"/>
      <c r="K45" s="59" t="e">
        <f t="shared" si="2"/>
        <v>#DIV/0!</v>
      </c>
      <c r="L45" s="60"/>
      <c r="M45" s="58"/>
      <c r="N45" s="59" t="e">
        <f t="shared" si="3"/>
        <v>#DIV/0!</v>
      </c>
      <c r="O45" s="58"/>
      <c r="P45" s="58"/>
      <c r="Q45" s="59" t="e">
        <f t="shared" si="4"/>
        <v>#DIV/0!</v>
      </c>
      <c r="R45" s="58"/>
    </row>
    <row r="46" spans="2:18" s="18" customFormat="1" ht="30" customHeight="1">
      <c r="B46" s="64"/>
      <c r="C46" s="63"/>
      <c r="D46" s="59"/>
      <c r="E46" s="62"/>
      <c r="F46" s="58">
        <v>106.7</v>
      </c>
      <c r="G46" s="58"/>
      <c r="H46" s="59" t="e">
        <f t="shared" si="1"/>
        <v>#DIV/0!</v>
      </c>
      <c r="I46" s="58"/>
      <c r="J46" s="58"/>
      <c r="K46" s="59" t="e">
        <f t="shared" si="2"/>
        <v>#DIV/0!</v>
      </c>
      <c r="L46" s="60"/>
      <c r="M46" s="58"/>
      <c r="N46" s="59" t="e">
        <f t="shared" si="3"/>
        <v>#DIV/0!</v>
      </c>
      <c r="O46" s="58"/>
      <c r="P46" s="58"/>
      <c r="Q46" s="59" t="e">
        <f t="shared" si="4"/>
        <v>#DIV/0!</v>
      </c>
      <c r="R46" s="58"/>
    </row>
    <row r="47" spans="2:18" s="18" customFormat="1" ht="30" customHeight="1">
      <c r="B47" s="64" t="s">
        <v>24</v>
      </c>
      <c r="C47" s="63" t="s">
        <v>37</v>
      </c>
      <c r="D47" s="59">
        <f>D48+D49+D50+D51</f>
        <v>0</v>
      </c>
      <c r="E47" s="59"/>
      <c r="F47" s="58">
        <v>106.7</v>
      </c>
      <c r="G47" s="59">
        <f t="shared" ref="G47" si="9">G48+G49+G50+G51</f>
        <v>0</v>
      </c>
      <c r="H47" s="59" t="e">
        <f t="shared" si="1"/>
        <v>#DIV/0!</v>
      </c>
      <c r="I47" s="58"/>
      <c r="J47" s="58">
        <f>J48+J49+J50+J51</f>
        <v>0</v>
      </c>
      <c r="K47" s="59" t="e">
        <f t="shared" si="2"/>
        <v>#DIV/0!</v>
      </c>
      <c r="L47" s="60"/>
      <c r="M47" s="58">
        <f>M48+M49+M50+M51</f>
        <v>0</v>
      </c>
      <c r="N47" s="59" t="e">
        <f t="shared" si="3"/>
        <v>#DIV/0!</v>
      </c>
      <c r="O47" s="58"/>
      <c r="P47" s="58">
        <f>P48+P49+P50+P51</f>
        <v>0</v>
      </c>
      <c r="Q47" s="59" t="e">
        <f t="shared" si="4"/>
        <v>#DIV/0!</v>
      </c>
      <c r="R47" s="58"/>
    </row>
    <row r="48" spans="2:18" s="18" customFormat="1" ht="30" customHeight="1">
      <c r="B48" s="64"/>
      <c r="C48" s="63"/>
      <c r="D48" s="59"/>
      <c r="E48" s="62"/>
      <c r="F48" s="58">
        <v>106.7</v>
      </c>
      <c r="G48" s="58"/>
      <c r="H48" s="59" t="e">
        <f t="shared" si="1"/>
        <v>#DIV/0!</v>
      </c>
      <c r="I48" s="58"/>
      <c r="J48" s="58"/>
      <c r="K48" s="59" t="e">
        <f t="shared" si="2"/>
        <v>#DIV/0!</v>
      </c>
      <c r="L48" s="60"/>
      <c r="M48" s="58"/>
      <c r="N48" s="59" t="e">
        <f t="shared" si="3"/>
        <v>#DIV/0!</v>
      </c>
      <c r="O48" s="58"/>
      <c r="P48" s="58"/>
      <c r="Q48" s="59" t="e">
        <f t="shared" si="4"/>
        <v>#DIV/0!</v>
      </c>
      <c r="R48" s="58"/>
    </row>
    <row r="49" spans="2:18" s="18" customFormat="1" ht="30" customHeight="1">
      <c r="B49" s="64"/>
      <c r="C49" s="63"/>
      <c r="D49" s="59"/>
      <c r="E49" s="62"/>
      <c r="F49" s="58">
        <v>106.7</v>
      </c>
      <c r="G49" s="58"/>
      <c r="H49" s="59" t="e">
        <f t="shared" si="1"/>
        <v>#DIV/0!</v>
      </c>
      <c r="I49" s="58"/>
      <c r="J49" s="58"/>
      <c r="K49" s="59" t="e">
        <f t="shared" si="2"/>
        <v>#DIV/0!</v>
      </c>
      <c r="L49" s="60"/>
      <c r="M49" s="58"/>
      <c r="N49" s="59" t="e">
        <f t="shared" si="3"/>
        <v>#DIV/0!</v>
      </c>
      <c r="O49" s="58"/>
      <c r="P49" s="58"/>
      <c r="Q49" s="59" t="e">
        <f t="shared" si="4"/>
        <v>#DIV/0!</v>
      </c>
      <c r="R49" s="58"/>
    </row>
    <row r="50" spans="2:18" s="18" customFormat="1" ht="30" customHeight="1">
      <c r="B50" s="64"/>
      <c r="C50" s="63"/>
      <c r="D50" s="59"/>
      <c r="E50" s="62"/>
      <c r="F50" s="58">
        <v>106.7</v>
      </c>
      <c r="G50" s="58"/>
      <c r="H50" s="59" t="e">
        <f t="shared" si="1"/>
        <v>#DIV/0!</v>
      </c>
      <c r="I50" s="58"/>
      <c r="J50" s="58"/>
      <c r="K50" s="59" t="e">
        <f t="shared" si="2"/>
        <v>#DIV/0!</v>
      </c>
      <c r="L50" s="60"/>
      <c r="M50" s="58"/>
      <c r="N50" s="59" t="e">
        <f t="shared" si="3"/>
        <v>#DIV/0!</v>
      </c>
      <c r="O50" s="58"/>
      <c r="P50" s="58"/>
      <c r="Q50" s="59" t="e">
        <f t="shared" si="4"/>
        <v>#DIV/0!</v>
      </c>
      <c r="R50" s="58"/>
    </row>
    <row r="51" spans="2:18" s="18" customFormat="1" ht="30" customHeight="1">
      <c r="B51" s="64"/>
      <c r="C51" s="63"/>
      <c r="D51" s="59"/>
      <c r="E51" s="62"/>
      <c r="F51" s="58">
        <v>106.7</v>
      </c>
      <c r="G51" s="58"/>
      <c r="H51" s="59" t="e">
        <f t="shared" si="1"/>
        <v>#DIV/0!</v>
      </c>
      <c r="I51" s="58"/>
      <c r="J51" s="58"/>
      <c r="K51" s="59" t="e">
        <f t="shared" si="2"/>
        <v>#DIV/0!</v>
      </c>
      <c r="L51" s="60"/>
      <c r="M51" s="58"/>
      <c r="N51" s="59" t="e">
        <f t="shared" si="3"/>
        <v>#DIV/0!</v>
      </c>
      <c r="O51" s="58"/>
      <c r="P51" s="58"/>
      <c r="Q51" s="59" t="e">
        <f t="shared" si="4"/>
        <v>#DIV/0!</v>
      </c>
      <c r="R51" s="58"/>
    </row>
    <row r="52" spans="2:18" s="28" customFormat="1" ht="30" customHeight="1">
      <c r="B52" s="64" t="s">
        <v>28</v>
      </c>
      <c r="C52" s="27" t="s">
        <v>36</v>
      </c>
      <c r="D52" s="59">
        <f>D53</f>
        <v>0</v>
      </c>
      <c r="E52" s="58"/>
      <c r="F52" s="58">
        <v>106.7</v>
      </c>
      <c r="G52" s="58">
        <f>G53</f>
        <v>0</v>
      </c>
      <c r="H52" s="59" t="e">
        <f t="shared" si="1"/>
        <v>#DIV/0!</v>
      </c>
      <c r="I52" s="58"/>
      <c r="J52" s="58">
        <f>J53</f>
        <v>0</v>
      </c>
      <c r="K52" s="59" t="e">
        <f t="shared" si="2"/>
        <v>#DIV/0!</v>
      </c>
      <c r="L52" s="60"/>
      <c r="M52" s="58">
        <f>M53</f>
        <v>0</v>
      </c>
      <c r="N52" s="59" t="e">
        <f t="shared" si="3"/>
        <v>#DIV/0!</v>
      </c>
      <c r="O52" s="58"/>
      <c r="P52" s="58">
        <f>P53</f>
        <v>0</v>
      </c>
      <c r="Q52" s="59" t="e">
        <f t="shared" si="4"/>
        <v>#DIV/0!</v>
      </c>
      <c r="R52" s="58"/>
    </row>
    <row r="53" spans="2:18" s="18" customFormat="1" ht="30" customHeight="1">
      <c r="B53" s="64"/>
      <c r="C53" s="63"/>
      <c r="D53" s="59"/>
      <c r="E53" s="62"/>
      <c r="F53" s="58">
        <v>106.7</v>
      </c>
      <c r="G53" s="58"/>
      <c r="H53" s="59" t="e">
        <f t="shared" si="1"/>
        <v>#DIV/0!</v>
      </c>
      <c r="I53" s="58"/>
      <c r="J53" s="58"/>
      <c r="K53" s="59" t="e">
        <f t="shared" si="2"/>
        <v>#DIV/0!</v>
      </c>
      <c r="L53" s="60"/>
      <c r="M53" s="58"/>
      <c r="N53" s="59" t="e">
        <f t="shared" si="3"/>
        <v>#DIV/0!</v>
      </c>
      <c r="O53" s="58"/>
      <c r="P53" s="58"/>
      <c r="Q53" s="59" t="e">
        <f t="shared" si="4"/>
        <v>#DIV/0!</v>
      </c>
      <c r="R53" s="58"/>
    </row>
    <row r="54" spans="2:18" s="18" customFormat="1" ht="30" customHeight="1">
      <c r="B54" s="64" t="s">
        <v>99</v>
      </c>
      <c r="C54" s="63" t="s">
        <v>35</v>
      </c>
      <c r="D54" s="59">
        <f>D55</f>
        <v>0</v>
      </c>
      <c r="E54" s="58"/>
      <c r="F54" s="58">
        <v>106.7</v>
      </c>
      <c r="G54" s="58">
        <f>G55</f>
        <v>0</v>
      </c>
      <c r="H54" s="59" t="e">
        <f t="shared" si="1"/>
        <v>#DIV/0!</v>
      </c>
      <c r="I54" s="58"/>
      <c r="J54" s="58">
        <f>J55</f>
        <v>0</v>
      </c>
      <c r="K54" s="59" t="e">
        <f t="shared" si="2"/>
        <v>#DIV/0!</v>
      </c>
      <c r="L54" s="60"/>
      <c r="M54" s="58">
        <f>M55</f>
        <v>0</v>
      </c>
      <c r="N54" s="59" t="e">
        <f t="shared" si="3"/>
        <v>#DIV/0!</v>
      </c>
      <c r="O54" s="58"/>
      <c r="P54" s="58">
        <f>P55</f>
        <v>0</v>
      </c>
      <c r="Q54" s="59" t="e">
        <f t="shared" si="4"/>
        <v>#DIV/0!</v>
      </c>
      <c r="R54" s="58"/>
    </row>
    <row r="55" spans="2:18" s="18" customFormat="1" ht="30" customHeight="1">
      <c r="B55" s="64"/>
      <c r="C55" s="63"/>
      <c r="D55" s="59"/>
      <c r="E55" s="58"/>
      <c r="F55" s="58">
        <v>106.7</v>
      </c>
      <c r="G55" s="58"/>
      <c r="H55" s="59" t="e">
        <f t="shared" si="1"/>
        <v>#DIV/0!</v>
      </c>
      <c r="I55" s="58"/>
      <c r="J55" s="58"/>
      <c r="K55" s="59" t="e">
        <f t="shared" si="2"/>
        <v>#DIV/0!</v>
      </c>
      <c r="L55" s="60"/>
      <c r="M55" s="58"/>
      <c r="N55" s="59" t="e">
        <f t="shared" si="3"/>
        <v>#DIV/0!</v>
      </c>
      <c r="O55" s="58"/>
      <c r="P55" s="58"/>
      <c r="Q55" s="59" t="e">
        <f t="shared" si="4"/>
        <v>#DIV/0!</v>
      </c>
      <c r="R55" s="58"/>
    </row>
    <row r="56" spans="2:18" s="18" customFormat="1" ht="30" customHeight="1">
      <c r="B56" s="64" t="s">
        <v>29</v>
      </c>
      <c r="C56" s="63" t="s">
        <v>34</v>
      </c>
      <c r="D56" s="59">
        <f>D57</f>
        <v>0</v>
      </c>
      <c r="E56" s="58"/>
      <c r="F56" s="58">
        <v>106.7</v>
      </c>
      <c r="G56" s="58">
        <f>G57</f>
        <v>0</v>
      </c>
      <c r="H56" s="59" t="e">
        <f t="shared" si="1"/>
        <v>#DIV/0!</v>
      </c>
      <c r="I56" s="58"/>
      <c r="J56" s="58">
        <f>J57</f>
        <v>0</v>
      </c>
      <c r="K56" s="59" t="e">
        <f t="shared" si="2"/>
        <v>#DIV/0!</v>
      </c>
      <c r="L56" s="60"/>
      <c r="M56" s="58">
        <f>M57</f>
        <v>0</v>
      </c>
      <c r="N56" s="59" t="e">
        <f t="shared" si="3"/>
        <v>#DIV/0!</v>
      </c>
      <c r="O56" s="58"/>
      <c r="P56" s="58">
        <f>P57</f>
        <v>0</v>
      </c>
      <c r="Q56" s="59" t="e">
        <f t="shared" si="4"/>
        <v>#DIV/0!</v>
      </c>
      <c r="R56" s="58"/>
    </row>
    <row r="57" spans="2:18" s="18" customFormat="1" ht="30" customHeight="1">
      <c r="B57" s="64"/>
      <c r="C57" s="63"/>
      <c r="D57" s="59"/>
      <c r="E57" s="58"/>
      <c r="F57" s="58">
        <v>106.7</v>
      </c>
      <c r="G57" s="58"/>
      <c r="H57" s="59" t="e">
        <f t="shared" si="1"/>
        <v>#DIV/0!</v>
      </c>
      <c r="I57" s="58"/>
      <c r="J57" s="58"/>
      <c r="K57" s="59" t="e">
        <f t="shared" si="2"/>
        <v>#DIV/0!</v>
      </c>
      <c r="L57" s="60"/>
      <c r="M57" s="58"/>
      <c r="N57" s="59" t="e">
        <f t="shared" si="3"/>
        <v>#DIV/0!</v>
      </c>
      <c r="O57" s="58"/>
      <c r="P57" s="58"/>
      <c r="Q57" s="59" t="e">
        <f t="shared" si="4"/>
        <v>#DIV/0!</v>
      </c>
      <c r="R57" s="58"/>
    </row>
    <row r="58" spans="2:18" s="18" customFormat="1" ht="30" customHeight="1">
      <c r="B58" s="29" t="s">
        <v>101</v>
      </c>
      <c r="C58" s="63" t="s">
        <v>33</v>
      </c>
      <c r="D58" s="59">
        <f>D59</f>
        <v>0</v>
      </c>
      <c r="E58" s="58"/>
      <c r="F58" s="58">
        <v>106.7</v>
      </c>
      <c r="G58" s="58">
        <f>G59</f>
        <v>0</v>
      </c>
      <c r="H58" s="59" t="e">
        <f t="shared" si="1"/>
        <v>#DIV/0!</v>
      </c>
      <c r="I58" s="58"/>
      <c r="J58" s="58">
        <f>J59</f>
        <v>0</v>
      </c>
      <c r="K58" s="59" t="e">
        <f t="shared" si="2"/>
        <v>#DIV/0!</v>
      </c>
      <c r="L58" s="60"/>
      <c r="M58" s="58">
        <f>M59</f>
        <v>0</v>
      </c>
      <c r="N58" s="59" t="e">
        <f t="shared" si="3"/>
        <v>#DIV/0!</v>
      </c>
      <c r="O58" s="58"/>
      <c r="P58" s="58">
        <f>P59</f>
        <v>0</v>
      </c>
      <c r="Q58" s="59" t="e">
        <f t="shared" si="4"/>
        <v>#DIV/0!</v>
      </c>
      <c r="R58" s="58"/>
    </row>
    <row r="59" spans="2:18" s="18" customFormat="1" ht="30" customHeight="1">
      <c r="B59" s="64"/>
      <c r="C59" s="63"/>
      <c r="D59" s="59"/>
      <c r="E59" s="58"/>
      <c r="F59" s="58">
        <v>106.7</v>
      </c>
      <c r="G59" s="58"/>
      <c r="H59" s="59" t="e">
        <f t="shared" si="1"/>
        <v>#DIV/0!</v>
      </c>
      <c r="I59" s="58"/>
      <c r="J59" s="58"/>
      <c r="K59" s="59" t="e">
        <f t="shared" si="2"/>
        <v>#DIV/0!</v>
      </c>
      <c r="L59" s="60"/>
      <c r="M59" s="58"/>
      <c r="N59" s="59" t="e">
        <f t="shared" si="3"/>
        <v>#DIV/0!</v>
      </c>
      <c r="O59" s="58"/>
      <c r="P59" s="58"/>
      <c r="Q59" s="59" t="e">
        <f t="shared" si="4"/>
        <v>#DIV/0!</v>
      </c>
      <c r="R59" s="58"/>
    </row>
    <row r="60" spans="2:18" s="18" customFormat="1" ht="72" customHeight="1">
      <c r="B60" s="64" t="s">
        <v>102</v>
      </c>
      <c r="C60" s="63" t="s">
        <v>30</v>
      </c>
      <c r="D60" s="59">
        <f>D61+D62</f>
        <v>0</v>
      </c>
      <c r="E60" s="58"/>
      <c r="F60" s="58">
        <v>106.7</v>
      </c>
      <c r="G60" s="58">
        <f>G61+G62</f>
        <v>0</v>
      </c>
      <c r="H60" s="59" t="e">
        <f t="shared" si="1"/>
        <v>#DIV/0!</v>
      </c>
      <c r="I60" s="58"/>
      <c r="J60" s="58">
        <f>J61+J62</f>
        <v>0</v>
      </c>
      <c r="K60" s="59" t="e">
        <f t="shared" si="2"/>
        <v>#DIV/0!</v>
      </c>
      <c r="L60" s="60"/>
      <c r="M60" s="58">
        <f>M61+M62</f>
        <v>0</v>
      </c>
      <c r="N60" s="59" t="e">
        <f t="shared" si="3"/>
        <v>#DIV/0!</v>
      </c>
      <c r="O60" s="58"/>
      <c r="P60" s="58">
        <f>P61+P62</f>
        <v>0</v>
      </c>
      <c r="Q60" s="59" t="e">
        <f t="shared" si="4"/>
        <v>#DIV/0!</v>
      </c>
      <c r="R60" s="58"/>
    </row>
    <row r="61" spans="2:18" s="18" customFormat="1" ht="30" customHeight="1">
      <c r="B61" s="64"/>
      <c r="C61" s="63"/>
      <c r="D61" s="59"/>
      <c r="E61" s="58"/>
      <c r="F61" s="58">
        <v>106.7</v>
      </c>
      <c r="G61" s="58"/>
      <c r="H61" s="59" t="e">
        <f t="shared" si="1"/>
        <v>#DIV/0!</v>
      </c>
      <c r="I61" s="58"/>
      <c r="J61" s="58"/>
      <c r="K61" s="59" t="e">
        <f t="shared" si="2"/>
        <v>#DIV/0!</v>
      </c>
      <c r="L61" s="60"/>
      <c r="M61" s="58"/>
      <c r="N61" s="59" t="e">
        <f t="shared" si="3"/>
        <v>#DIV/0!</v>
      </c>
      <c r="O61" s="58"/>
      <c r="P61" s="58"/>
      <c r="Q61" s="59" t="e">
        <f t="shared" si="4"/>
        <v>#DIV/0!</v>
      </c>
      <c r="R61" s="58"/>
    </row>
    <row r="62" spans="2:18" s="18" customFormat="1" ht="30" customHeight="1">
      <c r="B62" s="64"/>
      <c r="C62" s="63"/>
      <c r="D62" s="59"/>
      <c r="E62" s="58"/>
      <c r="F62" s="58">
        <v>106.7</v>
      </c>
      <c r="G62" s="58"/>
      <c r="H62" s="59" t="e">
        <f t="shared" si="1"/>
        <v>#DIV/0!</v>
      </c>
      <c r="I62" s="58"/>
      <c r="J62" s="58"/>
      <c r="K62" s="59" t="e">
        <f t="shared" si="2"/>
        <v>#DIV/0!</v>
      </c>
      <c r="L62" s="60"/>
      <c r="M62" s="58"/>
      <c r="N62" s="59" t="e">
        <f t="shared" si="3"/>
        <v>#DIV/0!</v>
      </c>
      <c r="O62" s="58"/>
      <c r="P62" s="58"/>
      <c r="Q62" s="59" t="e">
        <f t="shared" si="4"/>
        <v>#DIV/0!</v>
      </c>
      <c r="R62" s="58"/>
    </row>
    <row r="63" spans="2:18" s="18" customFormat="1" ht="30" customHeight="1">
      <c r="B63" s="64" t="s">
        <v>103</v>
      </c>
      <c r="C63" s="63" t="s">
        <v>31</v>
      </c>
      <c r="D63" s="59">
        <f>D64+D65</f>
        <v>0</v>
      </c>
      <c r="E63" s="58"/>
      <c r="F63" s="58">
        <v>106.7</v>
      </c>
      <c r="G63" s="58">
        <f>G64+G65</f>
        <v>0</v>
      </c>
      <c r="H63" s="59" t="e">
        <f t="shared" si="1"/>
        <v>#DIV/0!</v>
      </c>
      <c r="I63" s="58"/>
      <c r="J63" s="58">
        <f>J64+J65</f>
        <v>0</v>
      </c>
      <c r="K63" s="59" t="e">
        <f t="shared" si="2"/>
        <v>#DIV/0!</v>
      </c>
      <c r="L63" s="60"/>
      <c r="M63" s="58">
        <f>M64+M65</f>
        <v>0</v>
      </c>
      <c r="N63" s="59" t="e">
        <f t="shared" si="3"/>
        <v>#DIV/0!</v>
      </c>
      <c r="O63" s="58"/>
      <c r="P63" s="58">
        <f>P64+P65</f>
        <v>0</v>
      </c>
      <c r="Q63" s="59" t="e">
        <f t="shared" si="4"/>
        <v>#DIV/0!</v>
      </c>
      <c r="R63" s="58"/>
    </row>
    <row r="64" spans="2:18" s="18" customFormat="1" ht="30" customHeight="1">
      <c r="B64" s="64"/>
      <c r="C64" s="63"/>
      <c r="D64" s="59"/>
      <c r="E64" s="58"/>
      <c r="F64" s="58">
        <v>106.7</v>
      </c>
      <c r="G64" s="58"/>
      <c r="H64" s="59" t="e">
        <f t="shared" si="1"/>
        <v>#DIV/0!</v>
      </c>
      <c r="I64" s="58"/>
      <c r="J64" s="58"/>
      <c r="K64" s="59" t="e">
        <f t="shared" si="2"/>
        <v>#DIV/0!</v>
      </c>
      <c r="L64" s="60"/>
      <c r="M64" s="58"/>
      <c r="N64" s="59" t="e">
        <f t="shared" si="3"/>
        <v>#DIV/0!</v>
      </c>
      <c r="O64" s="58"/>
      <c r="P64" s="58"/>
      <c r="Q64" s="59" t="e">
        <f t="shared" si="4"/>
        <v>#DIV/0!</v>
      </c>
      <c r="R64" s="58"/>
    </row>
    <row r="65" spans="2:18" s="18" customFormat="1" ht="30" customHeight="1">
      <c r="B65" s="64"/>
      <c r="C65" s="63"/>
      <c r="D65" s="59"/>
      <c r="E65" s="58"/>
      <c r="F65" s="58">
        <v>106.7</v>
      </c>
      <c r="G65" s="58"/>
      <c r="H65" s="59" t="e">
        <f t="shared" si="1"/>
        <v>#DIV/0!</v>
      </c>
      <c r="I65" s="58"/>
      <c r="J65" s="58"/>
      <c r="K65" s="59" t="e">
        <f t="shared" si="2"/>
        <v>#DIV/0!</v>
      </c>
      <c r="L65" s="60"/>
      <c r="M65" s="58"/>
      <c r="N65" s="59" t="e">
        <f t="shared" si="3"/>
        <v>#DIV/0!</v>
      </c>
      <c r="O65" s="58"/>
      <c r="P65" s="58"/>
      <c r="Q65" s="59" t="e">
        <f t="shared" si="4"/>
        <v>#DIV/0!</v>
      </c>
      <c r="R65" s="58"/>
    </row>
    <row r="66" spans="2:18" s="18" customFormat="1" ht="41.25" customHeight="1">
      <c r="B66" s="64" t="s">
        <v>104</v>
      </c>
      <c r="C66" s="63" t="s">
        <v>32</v>
      </c>
      <c r="D66" s="59">
        <f>D67</f>
        <v>0</v>
      </c>
      <c r="E66" s="58"/>
      <c r="F66" s="58">
        <v>106.7</v>
      </c>
      <c r="G66" s="58">
        <f>G67</f>
        <v>0</v>
      </c>
      <c r="H66" s="59" t="e">
        <f t="shared" si="1"/>
        <v>#DIV/0!</v>
      </c>
      <c r="I66" s="58"/>
      <c r="J66" s="58">
        <f>J67</f>
        <v>0</v>
      </c>
      <c r="K66" s="59" t="e">
        <f t="shared" si="2"/>
        <v>#DIV/0!</v>
      </c>
      <c r="L66" s="60"/>
      <c r="M66" s="58">
        <f>M67</f>
        <v>0</v>
      </c>
      <c r="N66" s="59" t="e">
        <f t="shared" si="3"/>
        <v>#DIV/0!</v>
      </c>
      <c r="O66" s="58"/>
      <c r="P66" s="58">
        <f>P67</f>
        <v>0</v>
      </c>
      <c r="Q66" s="59" t="e">
        <f t="shared" si="4"/>
        <v>#DIV/0!</v>
      </c>
      <c r="R66" s="58"/>
    </row>
    <row r="67" spans="2:18" s="18" customFormat="1" ht="30" customHeight="1">
      <c r="B67" s="64"/>
      <c r="C67" s="63"/>
      <c r="D67" s="59"/>
      <c r="E67" s="58"/>
      <c r="F67" s="58">
        <v>106.7</v>
      </c>
      <c r="G67" s="58"/>
      <c r="H67" s="59" t="e">
        <f t="shared" si="1"/>
        <v>#DIV/0!</v>
      </c>
      <c r="I67" s="58"/>
      <c r="J67" s="58"/>
      <c r="K67" s="59" t="e">
        <f t="shared" si="2"/>
        <v>#DIV/0!</v>
      </c>
      <c r="L67" s="60"/>
      <c r="M67" s="58"/>
      <c r="N67" s="59" t="e">
        <f t="shared" si="3"/>
        <v>#DIV/0!</v>
      </c>
      <c r="O67" s="58"/>
      <c r="P67" s="58"/>
      <c r="Q67" s="59" t="e">
        <f t="shared" si="4"/>
        <v>#DIV/0!</v>
      </c>
      <c r="R67" s="58"/>
    </row>
    <row r="68" spans="2:18" s="18" customFormat="1" ht="30" customHeight="1">
      <c r="B68" s="64" t="s">
        <v>105</v>
      </c>
      <c r="C68" s="63" t="s">
        <v>42</v>
      </c>
      <c r="D68" s="59">
        <f>D69</f>
        <v>0</v>
      </c>
      <c r="E68" s="59"/>
      <c r="F68" s="58">
        <v>106.7</v>
      </c>
      <c r="G68" s="59">
        <f t="shared" ref="G68" si="10">G69</f>
        <v>0</v>
      </c>
      <c r="H68" s="59" t="e">
        <f t="shared" si="1"/>
        <v>#DIV/0!</v>
      </c>
      <c r="I68" s="58"/>
      <c r="J68" s="58">
        <f>J69</f>
        <v>0</v>
      </c>
      <c r="K68" s="59" t="e">
        <f t="shared" si="2"/>
        <v>#DIV/0!</v>
      </c>
      <c r="L68" s="60"/>
      <c r="M68" s="58">
        <f>M69</f>
        <v>0</v>
      </c>
      <c r="N68" s="59" t="e">
        <f t="shared" si="3"/>
        <v>#DIV/0!</v>
      </c>
      <c r="O68" s="58"/>
      <c r="P68" s="58">
        <f>P69</f>
        <v>0</v>
      </c>
      <c r="Q68" s="59" t="e">
        <f t="shared" si="4"/>
        <v>#DIV/0!</v>
      </c>
      <c r="R68" s="58"/>
    </row>
    <row r="69" spans="2:18" s="18" customFormat="1" ht="30" customHeight="1">
      <c r="B69" s="64"/>
      <c r="C69" s="63"/>
      <c r="D69" s="59"/>
      <c r="E69" s="58"/>
      <c r="F69" s="58">
        <v>106.7</v>
      </c>
      <c r="G69" s="58"/>
      <c r="H69" s="59" t="e">
        <f t="shared" si="1"/>
        <v>#DIV/0!</v>
      </c>
      <c r="I69" s="58"/>
      <c r="J69" s="58"/>
      <c r="K69" s="59" t="e">
        <f t="shared" si="2"/>
        <v>#DIV/0!</v>
      </c>
      <c r="L69" s="60"/>
      <c r="M69" s="58"/>
      <c r="N69" s="59" t="e">
        <f t="shared" si="3"/>
        <v>#DIV/0!</v>
      </c>
      <c r="O69" s="58"/>
      <c r="P69" s="58"/>
      <c r="Q69" s="59" t="e">
        <f t="shared" si="4"/>
        <v>#DIV/0!</v>
      </c>
      <c r="R69" s="58"/>
    </row>
    <row r="70" spans="2:18" s="18" customFormat="1" ht="30" customHeight="1">
      <c r="B70" s="64" t="s">
        <v>106</v>
      </c>
      <c r="C70" s="63" t="s">
        <v>43</v>
      </c>
      <c r="D70" s="59">
        <f>D71</f>
        <v>0</v>
      </c>
      <c r="E70" s="59"/>
      <c r="F70" s="58">
        <v>106.7</v>
      </c>
      <c r="G70" s="59">
        <f t="shared" ref="G70" si="11">G71</f>
        <v>0</v>
      </c>
      <c r="H70" s="59" t="e">
        <f t="shared" si="1"/>
        <v>#DIV/0!</v>
      </c>
      <c r="I70" s="58"/>
      <c r="J70" s="58">
        <f>J71</f>
        <v>0</v>
      </c>
      <c r="K70" s="59" t="e">
        <f t="shared" si="2"/>
        <v>#DIV/0!</v>
      </c>
      <c r="L70" s="60"/>
      <c r="M70" s="58">
        <f>M71</f>
        <v>0</v>
      </c>
      <c r="N70" s="59" t="e">
        <f t="shared" si="3"/>
        <v>#DIV/0!</v>
      </c>
      <c r="O70" s="58"/>
      <c r="P70" s="58">
        <f>P71</f>
        <v>0</v>
      </c>
      <c r="Q70" s="59" t="e">
        <f t="shared" si="4"/>
        <v>#DIV/0!</v>
      </c>
      <c r="R70" s="58"/>
    </row>
    <row r="71" spans="2:18" s="18" customFormat="1" ht="30" customHeight="1">
      <c r="B71" s="64"/>
      <c r="C71" s="63"/>
      <c r="D71" s="59"/>
      <c r="E71" s="58"/>
      <c r="F71" s="58">
        <v>106.7</v>
      </c>
      <c r="G71" s="58"/>
      <c r="H71" s="59" t="e">
        <f t="shared" si="1"/>
        <v>#DIV/0!</v>
      </c>
      <c r="I71" s="58"/>
      <c r="J71" s="58"/>
      <c r="K71" s="59" t="e">
        <f t="shared" si="2"/>
        <v>#DIV/0!</v>
      </c>
      <c r="L71" s="60"/>
      <c r="M71" s="58"/>
      <c r="N71" s="59" t="e">
        <f t="shared" si="3"/>
        <v>#DIV/0!</v>
      </c>
      <c r="O71" s="58"/>
      <c r="P71" s="58"/>
      <c r="Q71" s="59" t="e">
        <f t="shared" si="4"/>
        <v>#DIV/0!</v>
      </c>
      <c r="R71" s="58"/>
    </row>
    <row r="72" spans="2:18" s="18" customFormat="1" ht="60" customHeight="1">
      <c r="B72" s="64" t="s">
        <v>107</v>
      </c>
      <c r="C72" s="63" t="s">
        <v>44</v>
      </c>
      <c r="D72" s="59">
        <f>D73+D74</f>
        <v>0</v>
      </c>
      <c r="E72" s="59"/>
      <c r="F72" s="58">
        <v>106.7</v>
      </c>
      <c r="G72" s="59">
        <f t="shared" ref="G72" si="12">G73+G74</f>
        <v>0</v>
      </c>
      <c r="H72" s="59" t="e">
        <f t="shared" si="1"/>
        <v>#DIV/0!</v>
      </c>
      <c r="I72" s="58"/>
      <c r="J72" s="58">
        <f>J73+J74</f>
        <v>0</v>
      </c>
      <c r="K72" s="59" t="e">
        <f t="shared" si="2"/>
        <v>#DIV/0!</v>
      </c>
      <c r="L72" s="60"/>
      <c r="M72" s="58">
        <f>M73+M74</f>
        <v>0</v>
      </c>
      <c r="N72" s="59" t="e">
        <f t="shared" si="3"/>
        <v>#DIV/0!</v>
      </c>
      <c r="O72" s="58"/>
      <c r="P72" s="58">
        <f>P73+P74</f>
        <v>0</v>
      </c>
      <c r="Q72" s="59" t="e">
        <f t="shared" si="4"/>
        <v>#DIV/0!</v>
      </c>
      <c r="R72" s="58"/>
    </row>
    <row r="73" spans="2:18" s="18" customFormat="1" ht="30" customHeight="1">
      <c r="B73" s="64"/>
      <c r="C73" s="63"/>
      <c r="D73" s="59"/>
      <c r="E73" s="58"/>
      <c r="F73" s="58">
        <v>106.7</v>
      </c>
      <c r="G73" s="58"/>
      <c r="H73" s="59" t="e">
        <f t="shared" si="1"/>
        <v>#DIV/0!</v>
      </c>
      <c r="I73" s="58"/>
      <c r="J73" s="58"/>
      <c r="K73" s="59" t="e">
        <f t="shared" si="2"/>
        <v>#DIV/0!</v>
      </c>
      <c r="L73" s="60"/>
      <c r="M73" s="58"/>
      <c r="N73" s="59" t="e">
        <f t="shared" si="3"/>
        <v>#DIV/0!</v>
      </c>
      <c r="O73" s="58"/>
      <c r="P73" s="58"/>
      <c r="Q73" s="59" t="e">
        <f t="shared" si="4"/>
        <v>#DIV/0!</v>
      </c>
      <c r="R73" s="58"/>
    </row>
    <row r="74" spans="2:18" s="18" customFormat="1" ht="30" customHeight="1">
      <c r="B74" s="64"/>
      <c r="C74" s="63"/>
      <c r="D74" s="59"/>
      <c r="E74" s="58"/>
      <c r="F74" s="58">
        <v>106.7</v>
      </c>
      <c r="G74" s="58"/>
      <c r="H74" s="59" t="e">
        <f t="shared" si="1"/>
        <v>#DIV/0!</v>
      </c>
      <c r="I74" s="58"/>
      <c r="J74" s="58"/>
      <c r="K74" s="59" t="e">
        <f t="shared" si="2"/>
        <v>#DIV/0!</v>
      </c>
      <c r="L74" s="60"/>
      <c r="M74" s="58"/>
      <c r="N74" s="59" t="e">
        <f t="shared" si="3"/>
        <v>#DIV/0!</v>
      </c>
      <c r="O74" s="58"/>
      <c r="P74" s="58"/>
      <c r="Q74" s="59" t="e">
        <f t="shared" si="4"/>
        <v>#DIV/0!</v>
      </c>
      <c r="R74" s="58"/>
    </row>
    <row r="75" spans="2:18" s="18" customFormat="1" ht="30" customHeight="1">
      <c r="B75" s="64" t="s">
        <v>108</v>
      </c>
      <c r="C75" s="63" t="s">
        <v>45</v>
      </c>
      <c r="D75" s="59">
        <f>D76+D77</f>
        <v>0</v>
      </c>
      <c r="E75" s="59"/>
      <c r="F75" s="58">
        <v>106.7</v>
      </c>
      <c r="G75" s="59">
        <f t="shared" ref="G75" si="13">G76+G77</f>
        <v>0</v>
      </c>
      <c r="H75" s="59" t="e">
        <f t="shared" ref="H75:H138" si="14">G75/D75/I75*10000</f>
        <v>#DIV/0!</v>
      </c>
      <c r="I75" s="58"/>
      <c r="J75" s="58">
        <f>J76+J77</f>
        <v>0</v>
      </c>
      <c r="K75" s="59" t="e">
        <f t="shared" ref="K75:K138" si="15">J75/G75/L75*10000</f>
        <v>#DIV/0!</v>
      </c>
      <c r="L75" s="60"/>
      <c r="M75" s="58">
        <f>M76+M77</f>
        <v>0</v>
      </c>
      <c r="N75" s="59" t="e">
        <f t="shared" ref="N75:N138" si="16">M75/J75/O75*10000</f>
        <v>#DIV/0!</v>
      </c>
      <c r="O75" s="58"/>
      <c r="P75" s="58">
        <f>P76+P77</f>
        <v>0</v>
      </c>
      <c r="Q75" s="59" t="e">
        <f t="shared" ref="Q75:Q138" si="17">P75/M75/R75*10000</f>
        <v>#DIV/0!</v>
      </c>
      <c r="R75" s="58"/>
    </row>
    <row r="76" spans="2:18" s="18" customFormat="1" ht="30" customHeight="1">
      <c r="B76" s="64"/>
      <c r="C76" s="63"/>
      <c r="D76" s="59"/>
      <c r="E76" s="58"/>
      <c r="F76" s="58">
        <v>106.7</v>
      </c>
      <c r="G76" s="58"/>
      <c r="H76" s="59" t="e">
        <f t="shared" si="14"/>
        <v>#DIV/0!</v>
      </c>
      <c r="I76" s="58"/>
      <c r="J76" s="58"/>
      <c r="K76" s="59" t="e">
        <f t="shared" si="15"/>
        <v>#DIV/0!</v>
      </c>
      <c r="L76" s="60"/>
      <c r="M76" s="58"/>
      <c r="N76" s="59" t="e">
        <f t="shared" si="16"/>
        <v>#DIV/0!</v>
      </c>
      <c r="O76" s="58"/>
      <c r="P76" s="58"/>
      <c r="Q76" s="59" t="e">
        <f t="shared" si="17"/>
        <v>#DIV/0!</v>
      </c>
      <c r="R76" s="58"/>
    </row>
    <row r="77" spans="2:18" s="18" customFormat="1" ht="30" customHeight="1">
      <c r="B77" s="64"/>
      <c r="C77" s="63"/>
      <c r="D77" s="59"/>
      <c r="E77" s="58"/>
      <c r="F77" s="58">
        <v>106.7</v>
      </c>
      <c r="G77" s="58"/>
      <c r="H77" s="59" t="e">
        <f t="shared" si="14"/>
        <v>#DIV/0!</v>
      </c>
      <c r="I77" s="58"/>
      <c r="J77" s="58"/>
      <c r="K77" s="59" t="e">
        <f t="shared" si="15"/>
        <v>#DIV/0!</v>
      </c>
      <c r="L77" s="60"/>
      <c r="M77" s="58"/>
      <c r="N77" s="59" t="e">
        <f t="shared" si="16"/>
        <v>#DIV/0!</v>
      </c>
      <c r="O77" s="58"/>
      <c r="P77" s="58"/>
      <c r="Q77" s="59" t="e">
        <f t="shared" si="17"/>
        <v>#DIV/0!</v>
      </c>
      <c r="R77" s="58"/>
    </row>
    <row r="78" spans="2:18" s="18" customFormat="1" ht="42.75" customHeight="1">
      <c r="B78" s="64" t="s">
        <v>109</v>
      </c>
      <c r="C78" s="63" t="s">
        <v>46</v>
      </c>
      <c r="D78" s="59">
        <f>D79+D80</f>
        <v>0</v>
      </c>
      <c r="E78" s="59"/>
      <c r="F78" s="58">
        <v>106.7</v>
      </c>
      <c r="G78" s="59">
        <f t="shared" ref="G78" si="18">G79+G80</f>
        <v>0</v>
      </c>
      <c r="H78" s="59" t="e">
        <f t="shared" si="14"/>
        <v>#DIV/0!</v>
      </c>
      <c r="I78" s="58"/>
      <c r="J78" s="58">
        <f>J79+J80</f>
        <v>0</v>
      </c>
      <c r="K78" s="59" t="e">
        <f t="shared" si="15"/>
        <v>#DIV/0!</v>
      </c>
      <c r="L78" s="60"/>
      <c r="M78" s="58">
        <f>M79+M80</f>
        <v>0</v>
      </c>
      <c r="N78" s="59" t="e">
        <f t="shared" si="16"/>
        <v>#DIV/0!</v>
      </c>
      <c r="O78" s="58"/>
      <c r="P78" s="58">
        <f>P79+P80</f>
        <v>0</v>
      </c>
      <c r="Q78" s="59" t="e">
        <f t="shared" si="17"/>
        <v>#DIV/0!</v>
      </c>
      <c r="R78" s="58"/>
    </row>
    <row r="79" spans="2:18" s="18" customFormat="1" ht="30" customHeight="1">
      <c r="B79" s="64"/>
      <c r="C79" s="63"/>
      <c r="D79" s="59"/>
      <c r="E79" s="58"/>
      <c r="F79" s="58">
        <v>106.7</v>
      </c>
      <c r="G79" s="58"/>
      <c r="H79" s="59" t="e">
        <f t="shared" si="14"/>
        <v>#DIV/0!</v>
      </c>
      <c r="I79" s="58"/>
      <c r="J79" s="58"/>
      <c r="K79" s="59" t="e">
        <f t="shared" si="15"/>
        <v>#DIV/0!</v>
      </c>
      <c r="L79" s="60"/>
      <c r="M79" s="58"/>
      <c r="N79" s="59" t="e">
        <f t="shared" si="16"/>
        <v>#DIV/0!</v>
      </c>
      <c r="O79" s="58"/>
      <c r="P79" s="58"/>
      <c r="Q79" s="59" t="e">
        <f t="shared" si="17"/>
        <v>#DIV/0!</v>
      </c>
      <c r="R79" s="58"/>
    </row>
    <row r="80" spans="2:18" s="18" customFormat="1" ht="30" customHeight="1">
      <c r="B80" s="64"/>
      <c r="C80" s="63"/>
      <c r="D80" s="59"/>
      <c r="E80" s="58"/>
      <c r="F80" s="58">
        <v>106.7</v>
      </c>
      <c r="G80" s="58"/>
      <c r="H80" s="59" t="e">
        <f t="shared" si="14"/>
        <v>#DIV/0!</v>
      </c>
      <c r="I80" s="58"/>
      <c r="J80" s="58"/>
      <c r="K80" s="59" t="e">
        <f t="shared" si="15"/>
        <v>#DIV/0!</v>
      </c>
      <c r="L80" s="60"/>
      <c r="M80" s="58"/>
      <c r="N80" s="59" t="e">
        <f t="shared" si="16"/>
        <v>#DIV/0!</v>
      </c>
      <c r="O80" s="58"/>
      <c r="P80" s="58"/>
      <c r="Q80" s="59" t="e">
        <f t="shared" si="17"/>
        <v>#DIV/0!</v>
      </c>
      <c r="R80" s="58"/>
    </row>
    <row r="81" spans="2:18" s="18" customFormat="1" ht="30" customHeight="1">
      <c r="B81" s="64" t="s">
        <v>110</v>
      </c>
      <c r="C81" s="63" t="s">
        <v>129</v>
      </c>
      <c r="D81" s="59">
        <f>D82+D83</f>
        <v>0</v>
      </c>
      <c r="E81" s="58"/>
      <c r="F81" s="58">
        <v>106.7</v>
      </c>
      <c r="G81" s="58">
        <f>G82+G83</f>
        <v>0</v>
      </c>
      <c r="H81" s="59" t="e">
        <f t="shared" si="14"/>
        <v>#DIV/0!</v>
      </c>
      <c r="I81" s="58"/>
      <c r="J81" s="58">
        <f>J82+J83</f>
        <v>0</v>
      </c>
      <c r="K81" s="59" t="e">
        <f t="shared" si="15"/>
        <v>#DIV/0!</v>
      </c>
      <c r="L81" s="60"/>
      <c r="M81" s="58">
        <f>M82+M82</f>
        <v>0</v>
      </c>
      <c r="N81" s="59" t="e">
        <f t="shared" si="16"/>
        <v>#DIV/0!</v>
      </c>
      <c r="O81" s="58"/>
      <c r="P81" s="58">
        <f>P82+P83</f>
        <v>0</v>
      </c>
      <c r="Q81" s="59" t="e">
        <f t="shared" si="17"/>
        <v>#DIV/0!</v>
      </c>
      <c r="R81" s="58"/>
    </row>
    <row r="82" spans="2:18" s="18" customFormat="1" ht="30" customHeight="1">
      <c r="B82" s="64"/>
      <c r="C82" s="63"/>
      <c r="D82" s="59"/>
      <c r="E82" s="58"/>
      <c r="F82" s="58">
        <v>106.7</v>
      </c>
      <c r="G82" s="58"/>
      <c r="H82" s="59" t="e">
        <f t="shared" si="14"/>
        <v>#DIV/0!</v>
      </c>
      <c r="I82" s="58"/>
      <c r="J82" s="58"/>
      <c r="K82" s="59" t="e">
        <f t="shared" si="15"/>
        <v>#DIV/0!</v>
      </c>
      <c r="L82" s="60"/>
      <c r="M82" s="58"/>
      <c r="N82" s="59" t="e">
        <f t="shared" si="16"/>
        <v>#DIV/0!</v>
      </c>
      <c r="O82" s="58"/>
      <c r="P82" s="58"/>
      <c r="Q82" s="59" t="e">
        <f t="shared" si="17"/>
        <v>#DIV/0!</v>
      </c>
      <c r="R82" s="58"/>
    </row>
    <row r="83" spans="2:18" s="18" customFormat="1" ht="30" customHeight="1">
      <c r="B83" s="64"/>
      <c r="C83" s="63"/>
      <c r="D83" s="59"/>
      <c r="E83" s="58"/>
      <c r="F83" s="58">
        <v>106.7</v>
      </c>
      <c r="G83" s="58"/>
      <c r="H83" s="59" t="e">
        <f t="shared" si="14"/>
        <v>#DIV/0!</v>
      </c>
      <c r="I83" s="58"/>
      <c r="J83" s="58"/>
      <c r="K83" s="59" t="e">
        <f t="shared" si="15"/>
        <v>#DIV/0!</v>
      </c>
      <c r="L83" s="60"/>
      <c r="M83" s="58"/>
      <c r="N83" s="59" t="e">
        <f t="shared" si="16"/>
        <v>#DIV/0!</v>
      </c>
      <c r="O83" s="58"/>
      <c r="P83" s="58"/>
      <c r="Q83" s="59" t="e">
        <f t="shared" si="17"/>
        <v>#DIV/0!</v>
      </c>
      <c r="R83" s="58"/>
    </row>
    <row r="84" spans="2:18" s="18" customFormat="1" ht="48.75" customHeight="1">
      <c r="B84" s="64" t="s">
        <v>111</v>
      </c>
      <c r="C84" s="63" t="s">
        <v>130</v>
      </c>
      <c r="D84" s="59">
        <f>D85+D86</f>
        <v>0</v>
      </c>
      <c r="E84" s="58"/>
      <c r="F84" s="58">
        <v>106.7</v>
      </c>
      <c r="G84" s="58">
        <f>G85+G86</f>
        <v>0</v>
      </c>
      <c r="H84" s="59" t="e">
        <f t="shared" si="14"/>
        <v>#DIV/0!</v>
      </c>
      <c r="I84" s="58"/>
      <c r="J84" s="58">
        <f>J85+J86</f>
        <v>0</v>
      </c>
      <c r="K84" s="59" t="e">
        <f t="shared" si="15"/>
        <v>#DIV/0!</v>
      </c>
      <c r="L84" s="60"/>
      <c r="M84" s="58">
        <f>M85+M86</f>
        <v>0</v>
      </c>
      <c r="N84" s="59" t="e">
        <f t="shared" si="16"/>
        <v>#DIV/0!</v>
      </c>
      <c r="O84" s="58"/>
      <c r="P84" s="58">
        <f>P85+P86</f>
        <v>0</v>
      </c>
      <c r="Q84" s="59" t="e">
        <f t="shared" si="17"/>
        <v>#DIV/0!</v>
      </c>
      <c r="R84" s="58"/>
    </row>
    <row r="85" spans="2:18" s="18" customFormat="1" ht="30" customHeight="1">
      <c r="B85" s="64"/>
      <c r="C85" s="63"/>
      <c r="D85" s="59"/>
      <c r="E85" s="58"/>
      <c r="F85" s="58">
        <v>106.7</v>
      </c>
      <c r="G85" s="58"/>
      <c r="H85" s="59" t="e">
        <f t="shared" si="14"/>
        <v>#DIV/0!</v>
      </c>
      <c r="I85" s="58"/>
      <c r="J85" s="58"/>
      <c r="K85" s="59" t="e">
        <f t="shared" si="15"/>
        <v>#DIV/0!</v>
      </c>
      <c r="L85" s="60"/>
      <c r="M85" s="58"/>
      <c r="N85" s="59" t="e">
        <f t="shared" si="16"/>
        <v>#DIV/0!</v>
      </c>
      <c r="O85" s="58"/>
      <c r="P85" s="58"/>
      <c r="Q85" s="59" t="e">
        <f t="shared" si="17"/>
        <v>#DIV/0!</v>
      </c>
      <c r="R85" s="58"/>
    </row>
    <row r="86" spans="2:18" s="18" customFormat="1" ht="30" customHeight="1">
      <c r="B86" s="64"/>
      <c r="C86" s="63"/>
      <c r="D86" s="59"/>
      <c r="E86" s="58"/>
      <c r="F86" s="58">
        <v>106.7</v>
      </c>
      <c r="G86" s="58"/>
      <c r="H86" s="59" t="e">
        <f t="shared" si="14"/>
        <v>#DIV/0!</v>
      </c>
      <c r="I86" s="58"/>
      <c r="J86" s="58"/>
      <c r="K86" s="59" t="e">
        <f t="shared" si="15"/>
        <v>#DIV/0!</v>
      </c>
      <c r="L86" s="60"/>
      <c r="M86" s="58"/>
      <c r="N86" s="59" t="e">
        <f t="shared" si="16"/>
        <v>#DIV/0!</v>
      </c>
      <c r="O86" s="58"/>
      <c r="P86" s="58"/>
      <c r="Q86" s="59" t="e">
        <f t="shared" si="17"/>
        <v>#DIV/0!</v>
      </c>
      <c r="R86" s="58"/>
    </row>
    <row r="87" spans="2:18" s="18" customFormat="1" ht="35.25" customHeight="1">
      <c r="B87" s="64" t="s">
        <v>112</v>
      </c>
      <c r="C87" s="63" t="s">
        <v>47</v>
      </c>
      <c r="D87" s="59">
        <f>D88+D89</f>
        <v>0</v>
      </c>
      <c r="E87" s="58"/>
      <c r="F87" s="58">
        <v>106.7</v>
      </c>
      <c r="G87" s="58">
        <f>G88+G89</f>
        <v>0</v>
      </c>
      <c r="H87" s="59" t="e">
        <f t="shared" si="14"/>
        <v>#DIV/0!</v>
      </c>
      <c r="I87" s="58"/>
      <c r="J87" s="58">
        <f>J88+J89</f>
        <v>0</v>
      </c>
      <c r="K87" s="59" t="e">
        <f t="shared" si="15"/>
        <v>#DIV/0!</v>
      </c>
      <c r="L87" s="60"/>
      <c r="M87" s="58">
        <f>M88+M89</f>
        <v>0</v>
      </c>
      <c r="N87" s="59" t="e">
        <f t="shared" si="16"/>
        <v>#DIV/0!</v>
      </c>
      <c r="O87" s="58"/>
      <c r="P87" s="58">
        <f>P88+P89</f>
        <v>0</v>
      </c>
      <c r="Q87" s="59" t="e">
        <f t="shared" si="17"/>
        <v>#DIV/0!</v>
      </c>
      <c r="R87" s="58"/>
    </row>
    <row r="88" spans="2:18" s="18" customFormat="1" ht="30" customHeight="1">
      <c r="B88" s="64"/>
      <c r="C88" s="63"/>
      <c r="D88" s="59"/>
      <c r="E88" s="58"/>
      <c r="F88" s="58">
        <v>106.7</v>
      </c>
      <c r="G88" s="58"/>
      <c r="H88" s="59" t="e">
        <f t="shared" si="14"/>
        <v>#DIV/0!</v>
      </c>
      <c r="I88" s="58"/>
      <c r="J88" s="58"/>
      <c r="K88" s="59" t="e">
        <f t="shared" si="15"/>
        <v>#DIV/0!</v>
      </c>
      <c r="L88" s="60"/>
      <c r="M88" s="58"/>
      <c r="N88" s="59" t="e">
        <f t="shared" si="16"/>
        <v>#DIV/0!</v>
      </c>
      <c r="O88" s="58"/>
      <c r="P88" s="58"/>
      <c r="Q88" s="59" t="e">
        <f t="shared" si="17"/>
        <v>#DIV/0!</v>
      </c>
      <c r="R88" s="58"/>
    </row>
    <row r="89" spans="2:18" s="18" customFormat="1" ht="30" customHeight="1">
      <c r="B89" s="64"/>
      <c r="C89" s="63"/>
      <c r="D89" s="59"/>
      <c r="E89" s="58"/>
      <c r="F89" s="58">
        <v>106.7</v>
      </c>
      <c r="G89" s="58"/>
      <c r="H89" s="59" t="e">
        <f t="shared" si="14"/>
        <v>#DIV/0!</v>
      </c>
      <c r="I89" s="58"/>
      <c r="J89" s="58"/>
      <c r="K89" s="59" t="e">
        <f t="shared" si="15"/>
        <v>#DIV/0!</v>
      </c>
      <c r="L89" s="60"/>
      <c r="M89" s="58"/>
      <c r="N89" s="59" t="e">
        <f t="shared" si="16"/>
        <v>#DIV/0!</v>
      </c>
      <c r="O89" s="58"/>
      <c r="P89" s="58"/>
      <c r="Q89" s="59" t="e">
        <f t="shared" si="17"/>
        <v>#DIV/0!</v>
      </c>
      <c r="R89" s="58"/>
    </row>
    <row r="90" spans="2:18" s="18" customFormat="1" ht="30" customHeight="1">
      <c r="B90" s="64" t="s">
        <v>113</v>
      </c>
      <c r="C90" s="63" t="s">
        <v>48</v>
      </c>
      <c r="D90" s="59"/>
      <c r="E90" s="58"/>
      <c r="F90" s="58">
        <v>106.7</v>
      </c>
      <c r="G90" s="58"/>
      <c r="H90" s="59" t="e">
        <f t="shared" si="14"/>
        <v>#DIV/0!</v>
      </c>
      <c r="I90" s="58"/>
      <c r="J90" s="58"/>
      <c r="K90" s="59" t="e">
        <f t="shared" si="15"/>
        <v>#DIV/0!</v>
      </c>
      <c r="L90" s="60"/>
      <c r="M90" s="58"/>
      <c r="N90" s="59" t="e">
        <f t="shared" si="16"/>
        <v>#DIV/0!</v>
      </c>
      <c r="O90" s="58"/>
      <c r="P90" s="58"/>
      <c r="Q90" s="59" t="e">
        <f t="shared" si="17"/>
        <v>#DIV/0!</v>
      </c>
      <c r="R90" s="58"/>
    </row>
    <row r="91" spans="2:18" s="18" customFormat="1" ht="30" customHeight="1">
      <c r="B91" s="64"/>
      <c r="C91" s="63"/>
      <c r="D91" s="59"/>
      <c r="E91" s="58"/>
      <c r="F91" s="58">
        <v>106.7</v>
      </c>
      <c r="G91" s="58"/>
      <c r="H91" s="59" t="e">
        <f t="shared" si="14"/>
        <v>#DIV/0!</v>
      </c>
      <c r="I91" s="58"/>
      <c r="J91" s="58"/>
      <c r="K91" s="59" t="e">
        <f t="shared" si="15"/>
        <v>#DIV/0!</v>
      </c>
      <c r="L91" s="60"/>
      <c r="M91" s="58"/>
      <c r="N91" s="59" t="e">
        <f t="shared" si="16"/>
        <v>#DIV/0!</v>
      </c>
      <c r="O91" s="58"/>
      <c r="P91" s="58"/>
      <c r="Q91" s="59" t="e">
        <f t="shared" si="17"/>
        <v>#DIV/0!</v>
      </c>
      <c r="R91" s="58"/>
    </row>
    <row r="92" spans="2:18" s="18" customFormat="1" ht="30" customHeight="1">
      <c r="B92" s="64"/>
      <c r="C92" s="63"/>
      <c r="D92" s="59"/>
      <c r="E92" s="58"/>
      <c r="F92" s="58">
        <v>106.7</v>
      </c>
      <c r="G92" s="58"/>
      <c r="H92" s="59" t="e">
        <f t="shared" si="14"/>
        <v>#DIV/0!</v>
      </c>
      <c r="I92" s="58"/>
      <c r="J92" s="58"/>
      <c r="K92" s="59" t="e">
        <f t="shared" si="15"/>
        <v>#DIV/0!</v>
      </c>
      <c r="L92" s="60"/>
      <c r="M92" s="58"/>
      <c r="N92" s="59" t="e">
        <f t="shared" si="16"/>
        <v>#DIV/0!</v>
      </c>
      <c r="O92" s="58"/>
      <c r="P92" s="58"/>
      <c r="Q92" s="59" t="e">
        <f t="shared" si="17"/>
        <v>#DIV/0!</v>
      </c>
      <c r="R92" s="58"/>
    </row>
    <row r="93" spans="2:18" s="18" customFormat="1" ht="44.25" customHeight="1">
      <c r="B93" s="64" t="s">
        <v>114</v>
      </c>
      <c r="C93" s="63" t="s">
        <v>49</v>
      </c>
      <c r="D93" s="59">
        <f>D94+D95</f>
        <v>0</v>
      </c>
      <c r="E93" s="58"/>
      <c r="F93" s="58">
        <v>106.7</v>
      </c>
      <c r="G93" s="58">
        <f>G94+G95</f>
        <v>0</v>
      </c>
      <c r="H93" s="59" t="e">
        <f t="shared" si="14"/>
        <v>#DIV/0!</v>
      </c>
      <c r="I93" s="58"/>
      <c r="J93" s="58">
        <f>J94+J95</f>
        <v>0</v>
      </c>
      <c r="K93" s="59" t="e">
        <f t="shared" si="15"/>
        <v>#DIV/0!</v>
      </c>
      <c r="L93" s="60"/>
      <c r="M93" s="58">
        <f>M94+M95</f>
        <v>0</v>
      </c>
      <c r="N93" s="59" t="e">
        <f t="shared" si="16"/>
        <v>#DIV/0!</v>
      </c>
      <c r="O93" s="58"/>
      <c r="P93" s="58">
        <f>P94+P95</f>
        <v>0</v>
      </c>
      <c r="Q93" s="59" t="e">
        <f t="shared" si="17"/>
        <v>#DIV/0!</v>
      </c>
      <c r="R93" s="58"/>
    </row>
    <row r="94" spans="2:18" s="18" customFormat="1" ht="25.5" customHeight="1">
      <c r="B94" s="64"/>
      <c r="C94" s="63"/>
      <c r="D94" s="59"/>
      <c r="E94" s="58"/>
      <c r="F94" s="58">
        <v>106.7</v>
      </c>
      <c r="G94" s="58"/>
      <c r="H94" s="59" t="e">
        <f t="shared" si="14"/>
        <v>#DIV/0!</v>
      </c>
      <c r="I94" s="58"/>
      <c r="J94" s="58"/>
      <c r="K94" s="59" t="e">
        <f t="shared" si="15"/>
        <v>#DIV/0!</v>
      </c>
      <c r="L94" s="60"/>
      <c r="M94" s="58"/>
      <c r="N94" s="59" t="e">
        <f t="shared" si="16"/>
        <v>#DIV/0!</v>
      </c>
      <c r="O94" s="58"/>
      <c r="P94" s="58"/>
      <c r="Q94" s="59" t="e">
        <f t="shared" si="17"/>
        <v>#DIV/0!</v>
      </c>
      <c r="R94" s="58"/>
    </row>
    <row r="95" spans="2:18" s="18" customFormat="1" ht="25.5" customHeight="1">
      <c r="B95" s="64"/>
      <c r="C95" s="63"/>
      <c r="D95" s="59"/>
      <c r="E95" s="58"/>
      <c r="F95" s="58">
        <v>106.7</v>
      </c>
      <c r="G95" s="58"/>
      <c r="H95" s="59" t="e">
        <f t="shared" si="14"/>
        <v>#DIV/0!</v>
      </c>
      <c r="I95" s="58"/>
      <c r="J95" s="58"/>
      <c r="K95" s="59" t="e">
        <f t="shared" si="15"/>
        <v>#DIV/0!</v>
      </c>
      <c r="L95" s="60"/>
      <c r="M95" s="58"/>
      <c r="N95" s="59" t="e">
        <f t="shared" si="16"/>
        <v>#DIV/0!</v>
      </c>
      <c r="O95" s="58"/>
      <c r="P95" s="58"/>
      <c r="Q95" s="59" t="e">
        <f t="shared" si="17"/>
        <v>#DIV/0!</v>
      </c>
      <c r="R95" s="58"/>
    </row>
    <row r="96" spans="2:18" s="18" customFormat="1" ht="30.75" customHeight="1">
      <c r="B96" s="64" t="s">
        <v>115</v>
      </c>
      <c r="C96" s="63" t="s">
        <v>50</v>
      </c>
      <c r="D96" s="59">
        <f>D97</f>
        <v>0</v>
      </c>
      <c r="E96" s="58"/>
      <c r="F96" s="58">
        <v>106.7</v>
      </c>
      <c r="G96" s="58">
        <f>G97</f>
        <v>0</v>
      </c>
      <c r="H96" s="59" t="e">
        <f t="shared" si="14"/>
        <v>#DIV/0!</v>
      </c>
      <c r="I96" s="58"/>
      <c r="J96" s="58">
        <f>J97</f>
        <v>0</v>
      </c>
      <c r="K96" s="59" t="e">
        <f t="shared" si="15"/>
        <v>#DIV/0!</v>
      </c>
      <c r="L96" s="60"/>
      <c r="M96" s="58">
        <f>M97</f>
        <v>0</v>
      </c>
      <c r="N96" s="59" t="e">
        <f t="shared" si="16"/>
        <v>#DIV/0!</v>
      </c>
      <c r="O96" s="58"/>
      <c r="P96" s="58">
        <f>P97</f>
        <v>0</v>
      </c>
      <c r="Q96" s="59" t="e">
        <f t="shared" si="17"/>
        <v>#DIV/0!</v>
      </c>
      <c r="R96" s="58"/>
    </row>
    <row r="97" spans="2:18" s="18" customFormat="1" ht="25.5" customHeight="1">
      <c r="B97" s="64"/>
      <c r="C97" s="63"/>
      <c r="D97" s="59"/>
      <c r="E97" s="58"/>
      <c r="F97" s="58">
        <v>106.7</v>
      </c>
      <c r="G97" s="58"/>
      <c r="H97" s="59" t="e">
        <f t="shared" si="14"/>
        <v>#DIV/0!</v>
      </c>
      <c r="I97" s="58"/>
      <c r="J97" s="58"/>
      <c r="K97" s="59" t="e">
        <f t="shared" si="15"/>
        <v>#DIV/0!</v>
      </c>
      <c r="L97" s="60"/>
      <c r="M97" s="58"/>
      <c r="N97" s="59" t="e">
        <f t="shared" si="16"/>
        <v>#DIV/0!</v>
      </c>
      <c r="O97" s="58"/>
      <c r="P97" s="58"/>
      <c r="Q97" s="59" t="e">
        <f t="shared" si="17"/>
        <v>#DIV/0!</v>
      </c>
      <c r="R97" s="58"/>
    </row>
    <row r="98" spans="2:18" s="18" customFormat="1" ht="43.5" customHeight="1">
      <c r="B98" s="64" t="s">
        <v>116</v>
      </c>
      <c r="C98" s="63" t="s">
        <v>51</v>
      </c>
      <c r="D98" s="59">
        <f>D99</f>
        <v>0</v>
      </c>
      <c r="E98" s="58"/>
      <c r="F98" s="58">
        <v>106.7</v>
      </c>
      <c r="G98" s="58">
        <f>G99</f>
        <v>0</v>
      </c>
      <c r="H98" s="59" t="e">
        <f t="shared" si="14"/>
        <v>#DIV/0!</v>
      </c>
      <c r="I98" s="58"/>
      <c r="J98" s="58">
        <f>J99</f>
        <v>0</v>
      </c>
      <c r="K98" s="59" t="e">
        <f t="shared" si="15"/>
        <v>#DIV/0!</v>
      </c>
      <c r="L98" s="60"/>
      <c r="M98" s="58">
        <f>M99</f>
        <v>0</v>
      </c>
      <c r="N98" s="59" t="e">
        <f t="shared" si="16"/>
        <v>#DIV/0!</v>
      </c>
      <c r="O98" s="58"/>
      <c r="P98" s="58">
        <f>P99</f>
        <v>0</v>
      </c>
      <c r="Q98" s="59" t="e">
        <f t="shared" si="17"/>
        <v>#DIV/0!</v>
      </c>
      <c r="R98" s="58"/>
    </row>
    <row r="99" spans="2:18" s="18" customFormat="1" ht="28.5" customHeight="1">
      <c r="B99" s="64"/>
      <c r="C99" s="63"/>
      <c r="D99" s="59"/>
      <c r="E99" s="58"/>
      <c r="F99" s="58">
        <v>106.7</v>
      </c>
      <c r="G99" s="58"/>
      <c r="H99" s="59" t="e">
        <f t="shared" si="14"/>
        <v>#DIV/0!</v>
      </c>
      <c r="I99" s="58"/>
      <c r="J99" s="58"/>
      <c r="K99" s="59" t="e">
        <f t="shared" si="15"/>
        <v>#DIV/0!</v>
      </c>
      <c r="L99" s="60"/>
      <c r="M99" s="58"/>
      <c r="N99" s="59" t="e">
        <f t="shared" si="16"/>
        <v>#DIV/0!</v>
      </c>
      <c r="O99" s="58"/>
      <c r="P99" s="58"/>
      <c r="Q99" s="59" t="e">
        <f t="shared" si="17"/>
        <v>#DIV/0!</v>
      </c>
      <c r="R99" s="58"/>
    </row>
    <row r="100" spans="2:18" s="18" customFormat="1" ht="28.5" customHeight="1">
      <c r="B100" s="64" t="s">
        <v>117</v>
      </c>
      <c r="C100" s="63" t="s">
        <v>52</v>
      </c>
      <c r="D100" s="59">
        <f>D101</f>
        <v>0</v>
      </c>
      <c r="E100" s="58"/>
      <c r="F100" s="58">
        <v>106.7</v>
      </c>
      <c r="G100" s="58">
        <f>G101</f>
        <v>0</v>
      </c>
      <c r="H100" s="59" t="e">
        <f t="shared" si="14"/>
        <v>#DIV/0!</v>
      </c>
      <c r="I100" s="58"/>
      <c r="J100" s="58">
        <f>J101</f>
        <v>0</v>
      </c>
      <c r="K100" s="59" t="e">
        <f t="shared" si="15"/>
        <v>#DIV/0!</v>
      </c>
      <c r="L100" s="60"/>
      <c r="M100" s="58">
        <f>M101</f>
        <v>0</v>
      </c>
      <c r="N100" s="59" t="e">
        <f t="shared" si="16"/>
        <v>#DIV/0!</v>
      </c>
      <c r="O100" s="58"/>
      <c r="P100" s="58">
        <f>P101</f>
        <v>0</v>
      </c>
      <c r="Q100" s="59" t="e">
        <f t="shared" si="17"/>
        <v>#DIV/0!</v>
      </c>
      <c r="R100" s="58"/>
    </row>
    <row r="101" spans="2:18" s="18" customFormat="1" ht="28.5" customHeight="1">
      <c r="B101" s="64"/>
      <c r="C101" s="63"/>
      <c r="D101" s="59"/>
      <c r="E101" s="58"/>
      <c r="F101" s="58">
        <v>106.7</v>
      </c>
      <c r="G101" s="58"/>
      <c r="H101" s="59" t="e">
        <f t="shared" si="14"/>
        <v>#DIV/0!</v>
      </c>
      <c r="I101" s="58"/>
      <c r="J101" s="58"/>
      <c r="K101" s="59" t="e">
        <f t="shared" si="15"/>
        <v>#DIV/0!</v>
      </c>
      <c r="L101" s="60"/>
      <c r="M101" s="58"/>
      <c r="N101" s="59" t="e">
        <f t="shared" si="16"/>
        <v>#DIV/0!</v>
      </c>
      <c r="O101" s="58"/>
      <c r="P101" s="58"/>
      <c r="Q101" s="59" t="e">
        <f t="shared" si="17"/>
        <v>#DIV/0!</v>
      </c>
      <c r="R101" s="58"/>
    </row>
    <row r="102" spans="2:18" s="18" customFormat="1" ht="28.5" customHeight="1">
      <c r="B102" s="64" t="s">
        <v>118</v>
      </c>
      <c r="C102" s="63" t="s">
        <v>53</v>
      </c>
      <c r="D102" s="59">
        <f>D103</f>
        <v>0</v>
      </c>
      <c r="E102" s="58"/>
      <c r="F102" s="58">
        <v>106.7</v>
      </c>
      <c r="G102" s="58">
        <f>G103</f>
        <v>0</v>
      </c>
      <c r="H102" s="59" t="e">
        <f t="shared" si="14"/>
        <v>#DIV/0!</v>
      </c>
      <c r="I102" s="58"/>
      <c r="J102" s="58">
        <f>J103</f>
        <v>0</v>
      </c>
      <c r="K102" s="59" t="e">
        <f t="shared" si="15"/>
        <v>#DIV/0!</v>
      </c>
      <c r="L102" s="60"/>
      <c r="M102" s="58">
        <f>M103</f>
        <v>0</v>
      </c>
      <c r="N102" s="59" t="e">
        <f t="shared" si="16"/>
        <v>#DIV/0!</v>
      </c>
      <c r="O102" s="58"/>
      <c r="P102" s="58">
        <f>P103</f>
        <v>0</v>
      </c>
      <c r="Q102" s="59" t="e">
        <f t="shared" si="17"/>
        <v>#DIV/0!</v>
      </c>
      <c r="R102" s="58"/>
    </row>
    <row r="103" spans="2:18" s="18" customFormat="1" ht="28.5" customHeight="1">
      <c r="B103" s="64"/>
      <c r="C103" s="63"/>
      <c r="D103" s="59"/>
      <c r="E103" s="58"/>
      <c r="F103" s="58">
        <v>106.7</v>
      </c>
      <c r="G103" s="58"/>
      <c r="H103" s="59" t="e">
        <f t="shared" si="14"/>
        <v>#DIV/0!</v>
      </c>
      <c r="I103" s="58"/>
      <c r="J103" s="58"/>
      <c r="K103" s="59" t="e">
        <f t="shared" si="15"/>
        <v>#DIV/0!</v>
      </c>
      <c r="L103" s="60"/>
      <c r="M103" s="58"/>
      <c r="N103" s="59" t="e">
        <f t="shared" si="16"/>
        <v>#DIV/0!</v>
      </c>
      <c r="O103" s="58"/>
      <c r="P103" s="58"/>
      <c r="Q103" s="59" t="e">
        <f t="shared" si="17"/>
        <v>#DIV/0!</v>
      </c>
      <c r="R103" s="58"/>
    </row>
    <row r="104" spans="2:18" s="18" customFormat="1" ht="28.5" customHeight="1">
      <c r="B104" s="64" t="s">
        <v>119</v>
      </c>
      <c r="C104" s="63" t="s">
        <v>54</v>
      </c>
      <c r="D104" s="59">
        <f>D105</f>
        <v>0</v>
      </c>
      <c r="E104" s="58"/>
      <c r="F104" s="58">
        <v>106.7</v>
      </c>
      <c r="G104" s="58">
        <f>G105</f>
        <v>0</v>
      </c>
      <c r="H104" s="59" t="e">
        <f t="shared" si="14"/>
        <v>#DIV/0!</v>
      </c>
      <c r="I104" s="58"/>
      <c r="J104" s="58">
        <f>J105</f>
        <v>0</v>
      </c>
      <c r="K104" s="59" t="e">
        <f t="shared" si="15"/>
        <v>#DIV/0!</v>
      </c>
      <c r="L104" s="60"/>
      <c r="M104" s="58">
        <f>M105</f>
        <v>0</v>
      </c>
      <c r="N104" s="59" t="e">
        <f t="shared" si="16"/>
        <v>#DIV/0!</v>
      </c>
      <c r="O104" s="58"/>
      <c r="P104" s="58">
        <f>P105</f>
        <v>0</v>
      </c>
      <c r="Q104" s="59" t="e">
        <f t="shared" si="17"/>
        <v>#DIV/0!</v>
      </c>
      <c r="R104" s="58"/>
    </row>
    <row r="105" spans="2:18" s="18" customFormat="1" ht="28.5" customHeight="1">
      <c r="B105" s="64"/>
      <c r="C105" s="63"/>
      <c r="D105" s="59"/>
      <c r="E105" s="58"/>
      <c r="F105" s="58">
        <v>106.7</v>
      </c>
      <c r="G105" s="58"/>
      <c r="H105" s="59" t="e">
        <f t="shared" si="14"/>
        <v>#DIV/0!</v>
      </c>
      <c r="I105" s="58"/>
      <c r="J105" s="58"/>
      <c r="K105" s="59" t="e">
        <f t="shared" si="15"/>
        <v>#DIV/0!</v>
      </c>
      <c r="L105" s="60"/>
      <c r="M105" s="58"/>
      <c r="N105" s="59" t="e">
        <f t="shared" si="16"/>
        <v>#DIV/0!</v>
      </c>
      <c r="O105" s="58"/>
      <c r="P105" s="58"/>
      <c r="Q105" s="59" t="e">
        <f t="shared" si="17"/>
        <v>#DIV/0!</v>
      </c>
      <c r="R105" s="58"/>
    </row>
    <row r="106" spans="2:18" ht="30" customHeight="1">
      <c r="B106" s="64" t="s">
        <v>24</v>
      </c>
      <c r="C106" s="63" t="s">
        <v>22</v>
      </c>
      <c r="D106" s="59"/>
      <c r="E106" s="58"/>
      <c r="F106" s="58">
        <v>106.7</v>
      </c>
      <c r="G106" s="58"/>
      <c r="H106" s="59" t="e">
        <f t="shared" si="14"/>
        <v>#DIV/0!</v>
      </c>
      <c r="I106" s="58"/>
      <c r="J106" s="58"/>
      <c r="K106" s="59" t="e">
        <f t="shared" si="15"/>
        <v>#DIV/0!</v>
      </c>
      <c r="L106" s="60"/>
      <c r="M106" s="58"/>
      <c r="N106" s="59" t="e">
        <f t="shared" si="16"/>
        <v>#DIV/0!</v>
      </c>
      <c r="O106" s="58"/>
      <c r="P106" s="58"/>
      <c r="Q106" s="59" t="e">
        <f t="shared" si="17"/>
        <v>#DIV/0!</v>
      </c>
      <c r="R106" s="58"/>
    </row>
    <row r="107" spans="2:18" ht="58.5" customHeight="1">
      <c r="B107" s="30" t="s">
        <v>128</v>
      </c>
      <c r="C107" s="31" t="s">
        <v>55</v>
      </c>
      <c r="D107" s="56">
        <f>D108+D109+D110+D111+D112+D113+D114</f>
        <v>0</v>
      </c>
      <c r="E107" s="56"/>
      <c r="F107" s="56">
        <v>106.7</v>
      </c>
      <c r="G107" s="56">
        <f>G108+G109+G110+G111+G112+G113+G114</f>
        <v>0</v>
      </c>
      <c r="H107" s="56" t="e">
        <f t="shared" si="14"/>
        <v>#DIV/0!</v>
      </c>
      <c r="I107" s="41"/>
      <c r="J107" s="56">
        <f>J108+J109+J110+J111+J112+J113+J114</f>
        <v>0</v>
      </c>
      <c r="K107" s="56" t="e">
        <f t="shared" si="15"/>
        <v>#DIV/0!</v>
      </c>
      <c r="L107" s="45"/>
      <c r="M107" s="56">
        <f>M108+M109+M110+M111+M112+M113+M114</f>
        <v>0</v>
      </c>
      <c r="N107" s="56" t="e">
        <f t="shared" si="16"/>
        <v>#DIV/0!</v>
      </c>
      <c r="O107" s="41"/>
      <c r="P107" s="56">
        <f>P108+P109+P110+P111+P112+P113+P114</f>
        <v>0</v>
      </c>
      <c r="Q107" s="56" t="e">
        <f t="shared" si="17"/>
        <v>#DIV/0!</v>
      </c>
      <c r="R107" s="56"/>
    </row>
    <row r="108" spans="2:18" ht="30" customHeight="1">
      <c r="B108" s="64"/>
      <c r="C108" s="63"/>
      <c r="D108" s="59"/>
      <c r="E108" s="58"/>
      <c r="F108" s="58">
        <v>106.7</v>
      </c>
      <c r="G108" s="58"/>
      <c r="H108" s="59" t="e">
        <f t="shared" si="14"/>
        <v>#DIV/0!</v>
      </c>
      <c r="I108" s="58"/>
      <c r="J108" s="58"/>
      <c r="K108" s="59" t="e">
        <f t="shared" si="15"/>
        <v>#DIV/0!</v>
      </c>
      <c r="L108" s="60"/>
      <c r="M108" s="58"/>
      <c r="N108" s="59" t="e">
        <f t="shared" si="16"/>
        <v>#DIV/0!</v>
      </c>
      <c r="O108" s="58"/>
      <c r="P108" s="58"/>
      <c r="Q108" s="59" t="e">
        <f t="shared" si="17"/>
        <v>#DIV/0!</v>
      </c>
      <c r="R108" s="58"/>
    </row>
    <row r="109" spans="2:18" ht="30" customHeight="1">
      <c r="B109" s="64"/>
      <c r="C109" s="63"/>
      <c r="D109" s="59"/>
      <c r="E109" s="58"/>
      <c r="F109" s="58">
        <v>106.7</v>
      </c>
      <c r="G109" s="58"/>
      <c r="H109" s="59" t="e">
        <f t="shared" si="14"/>
        <v>#DIV/0!</v>
      </c>
      <c r="I109" s="58"/>
      <c r="J109" s="58"/>
      <c r="K109" s="59" t="e">
        <f t="shared" si="15"/>
        <v>#DIV/0!</v>
      </c>
      <c r="L109" s="60"/>
      <c r="M109" s="58"/>
      <c r="N109" s="59" t="e">
        <f t="shared" si="16"/>
        <v>#DIV/0!</v>
      </c>
      <c r="O109" s="58"/>
      <c r="P109" s="58"/>
      <c r="Q109" s="59" t="e">
        <f t="shared" si="17"/>
        <v>#DIV/0!</v>
      </c>
      <c r="R109" s="58"/>
    </row>
    <row r="110" spans="2:18" ht="30" customHeight="1">
      <c r="B110" s="64"/>
      <c r="C110" s="63"/>
      <c r="D110" s="59"/>
      <c r="E110" s="62"/>
      <c r="F110" s="58">
        <v>106.7</v>
      </c>
      <c r="G110" s="58"/>
      <c r="H110" s="59" t="e">
        <f t="shared" si="14"/>
        <v>#DIV/0!</v>
      </c>
      <c r="I110" s="58"/>
      <c r="J110" s="58"/>
      <c r="K110" s="59" t="e">
        <f t="shared" si="15"/>
        <v>#DIV/0!</v>
      </c>
      <c r="L110" s="60"/>
      <c r="M110" s="58"/>
      <c r="N110" s="59" t="e">
        <f t="shared" si="16"/>
        <v>#DIV/0!</v>
      </c>
      <c r="O110" s="58"/>
      <c r="P110" s="58"/>
      <c r="Q110" s="59" t="e">
        <f t="shared" si="17"/>
        <v>#DIV/0!</v>
      </c>
      <c r="R110" s="58"/>
    </row>
    <row r="111" spans="2:18" ht="30" customHeight="1">
      <c r="B111" s="64"/>
      <c r="C111" s="63"/>
      <c r="D111" s="59"/>
      <c r="E111" s="62"/>
      <c r="F111" s="58">
        <v>106.7</v>
      </c>
      <c r="G111" s="58"/>
      <c r="H111" s="59" t="e">
        <f t="shared" si="14"/>
        <v>#DIV/0!</v>
      </c>
      <c r="I111" s="58"/>
      <c r="J111" s="58"/>
      <c r="K111" s="59" t="e">
        <f t="shared" si="15"/>
        <v>#DIV/0!</v>
      </c>
      <c r="L111" s="60"/>
      <c r="M111" s="58"/>
      <c r="N111" s="59" t="e">
        <f t="shared" si="16"/>
        <v>#DIV/0!</v>
      </c>
      <c r="O111" s="58"/>
      <c r="P111" s="58"/>
      <c r="Q111" s="59" t="e">
        <f t="shared" si="17"/>
        <v>#DIV/0!</v>
      </c>
      <c r="R111" s="58"/>
    </row>
    <row r="112" spans="2:18" ht="30" customHeight="1">
      <c r="B112" s="64"/>
      <c r="C112" s="63"/>
      <c r="D112" s="59"/>
      <c r="E112" s="62"/>
      <c r="F112" s="58">
        <v>106.7</v>
      </c>
      <c r="G112" s="58"/>
      <c r="H112" s="59" t="e">
        <f t="shared" si="14"/>
        <v>#DIV/0!</v>
      </c>
      <c r="I112" s="58"/>
      <c r="J112" s="58"/>
      <c r="K112" s="59" t="e">
        <f t="shared" si="15"/>
        <v>#DIV/0!</v>
      </c>
      <c r="L112" s="60"/>
      <c r="M112" s="58"/>
      <c r="N112" s="59" t="e">
        <f t="shared" si="16"/>
        <v>#DIV/0!</v>
      </c>
      <c r="O112" s="58"/>
      <c r="P112" s="58"/>
      <c r="Q112" s="59" t="e">
        <f t="shared" si="17"/>
        <v>#DIV/0!</v>
      </c>
      <c r="R112" s="58"/>
    </row>
    <row r="113" spans="2:18" ht="30" customHeight="1">
      <c r="B113" s="64"/>
      <c r="C113" s="63"/>
      <c r="D113" s="59"/>
      <c r="E113" s="62"/>
      <c r="F113" s="58">
        <v>106.7</v>
      </c>
      <c r="G113" s="58"/>
      <c r="H113" s="59" t="e">
        <f t="shared" si="14"/>
        <v>#DIV/0!</v>
      </c>
      <c r="I113" s="58"/>
      <c r="J113" s="58"/>
      <c r="K113" s="59" t="e">
        <f t="shared" si="15"/>
        <v>#DIV/0!</v>
      </c>
      <c r="L113" s="60"/>
      <c r="M113" s="58"/>
      <c r="N113" s="59" t="e">
        <f t="shared" si="16"/>
        <v>#DIV/0!</v>
      </c>
      <c r="O113" s="58"/>
      <c r="P113" s="58"/>
      <c r="Q113" s="59" t="e">
        <f t="shared" si="17"/>
        <v>#DIV/0!</v>
      </c>
      <c r="R113" s="58"/>
    </row>
    <row r="114" spans="2:18" ht="30" customHeight="1">
      <c r="B114" s="64"/>
      <c r="C114" s="63"/>
      <c r="D114" s="59"/>
      <c r="E114" s="62"/>
      <c r="F114" s="58">
        <v>106.7</v>
      </c>
      <c r="G114" s="58"/>
      <c r="H114" s="59" t="e">
        <f t="shared" si="14"/>
        <v>#DIV/0!</v>
      </c>
      <c r="I114" s="58"/>
      <c r="J114" s="58"/>
      <c r="K114" s="59" t="e">
        <f t="shared" si="15"/>
        <v>#DIV/0!</v>
      </c>
      <c r="L114" s="60"/>
      <c r="M114" s="58"/>
      <c r="N114" s="59" t="e">
        <f t="shared" si="16"/>
        <v>#DIV/0!</v>
      </c>
      <c r="O114" s="58"/>
      <c r="P114" s="58"/>
      <c r="Q114" s="59" t="e">
        <f t="shared" si="17"/>
        <v>#DIV/0!</v>
      </c>
      <c r="R114" s="58"/>
    </row>
    <row r="115" spans="2:18" ht="30" customHeight="1">
      <c r="B115" s="32" t="s">
        <v>56</v>
      </c>
      <c r="C115" s="63" t="s">
        <v>22</v>
      </c>
      <c r="D115" s="59"/>
      <c r="E115" s="62"/>
      <c r="F115" s="58">
        <v>106.7</v>
      </c>
      <c r="G115" s="58"/>
      <c r="H115" s="59" t="e">
        <f t="shared" si="14"/>
        <v>#DIV/0!</v>
      </c>
      <c r="I115" s="58"/>
      <c r="J115" s="58"/>
      <c r="K115" s="59" t="e">
        <f t="shared" si="15"/>
        <v>#DIV/0!</v>
      </c>
      <c r="L115" s="60"/>
      <c r="M115" s="58"/>
      <c r="N115" s="59" t="e">
        <f t="shared" si="16"/>
        <v>#DIV/0!</v>
      </c>
      <c r="O115" s="58"/>
      <c r="P115" s="58"/>
      <c r="Q115" s="59" t="e">
        <f t="shared" si="17"/>
        <v>#DIV/0!</v>
      </c>
      <c r="R115" s="58"/>
    </row>
    <row r="116" spans="2:18" ht="71.25" customHeight="1">
      <c r="B116" s="33" t="s">
        <v>120</v>
      </c>
      <c r="C116" s="17" t="s">
        <v>57</v>
      </c>
      <c r="D116" s="56">
        <f>D117+D118+D119+D120+D121+D122</f>
        <v>0</v>
      </c>
      <c r="E116" s="56"/>
      <c r="F116" s="56">
        <v>106.7</v>
      </c>
      <c r="G116" s="56">
        <f t="shared" ref="G116:P116" si="19">G117+G118+G119+G120+G121+G122</f>
        <v>0</v>
      </c>
      <c r="H116" s="56" t="e">
        <f t="shared" si="14"/>
        <v>#DIV/0!</v>
      </c>
      <c r="I116" s="41"/>
      <c r="J116" s="56">
        <f t="shared" si="19"/>
        <v>0</v>
      </c>
      <c r="K116" s="56" t="e">
        <f t="shared" si="15"/>
        <v>#DIV/0!</v>
      </c>
      <c r="L116" s="45"/>
      <c r="M116" s="56">
        <f t="shared" si="19"/>
        <v>0</v>
      </c>
      <c r="N116" s="56" t="e">
        <f t="shared" si="16"/>
        <v>#DIV/0!</v>
      </c>
      <c r="O116" s="41"/>
      <c r="P116" s="56">
        <f t="shared" si="19"/>
        <v>0</v>
      </c>
      <c r="Q116" s="56" t="e">
        <f t="shared" si="17"/>
        <v>#DIV/0!</v>
      </c>
      <c r="R116" s="56"/>
    </row>
    <row r="117" spans="2:18" s="18" customFormat="1" ht="27.75" customHeight="1">
      <c r="B117" s="64"/>
      <c r="C117" s="63"/>
      <c r="D117" s="59"/>
      <c r="E117" s="62"/>
      <c r="F117" s="58">
        <v>106.7</v>
      </c>
      <c r="G117" s="58"/>
      <c r="H117" s="59" t="e">
        <f t="shared" si="14"/>
        <v>#DIV/0!</v>
      </c>
      <c r="I117" s="58"/>
      <c r="J117" s="58"/>
      <c r="K117" s="59" t="e">
        <f t="shared" si="15"/>
        <v>#DIV/0!</v>
      </c>
      <c r="L117" s="60"/>
      <c r="M117" s="58"/>
      <c r="N117" s="59" t="e">
        <f t="shared" si="16"/>
        <v>#DIV/0!</v>
      </c>
      <c r="O117" s="58"/>
      <c r="P117" s="58"/>
      <c r="Q117" s="59" t="e">
        <f t="shared" si="17"/>
        <v>#DIV/0!</v>
      </c>
      <c r="R117" s="58"/>
    </row>
    <row r="118" spans="2:18" s="18" customFormat="1" ht="27.75" customHeight="1">
      <c r="B118" s="64"/>
      <c r="C118" s="63"/>
      <c r="D118" s="59"/>
      <c r="E118" s="62"/>
      <c r="F118" s="58">
        <v>106.7</v>
      </c>
      <c r="G118" s="58"/>
      <c r="H118" s="59" t="e">
        <f t="shared" si="14"/>
        <v>#DIV/0!</v>
      </c>
      <c r="I118" s="58"/>
      <c r="J118" s="58"/>
      <c r="K118" s="59" t="e">
        <f t="shared" si="15"/>
        <v>#DIV/0!</v>
      </c>
      <c r="L118" s="60"/>
      <c r="M118" s="58"/>
      <c r="N118" s="59" t="e">
        <f t="shared" si="16"/>
        <v>#DIV/0!</v>
      </c>
      <c r="O118" s="58"/>
      <c r="P118" s="58"/>
      <c r="Q118" s="59" t="e">
        <f t="shared" si="17"/>
        <v>#DIV/0!</v>
      </c>
      <c r="R118" s="58"/>
    </row>
    <row r="119" spans="2:18" s="18" customFormat="1" ht="27.75" customHeight="1">
      <c r="B119" s="64"/>
      <c r="C119" s="63"/>
      <c r="D119" s="59"/>
      <c r="E119" s="62"/>
      <c r="F119" s="58">
        <v>106.7</v>
      </c>
      <c r="G119" s="58"/>
      <c r="H119" s="59" t="e">
        <f t="shared" si="14"/>
        <v>#DIV/0!</v>
      </c>
      <c r="I119" s="58"/>
      <c r="J119" s="58"/>
      <c r="K119" s="59" t="e">
        <f t="shared" si="15"/>
        <v>#DIV/0!</v>
      </c>
      <c r="L119" s="60"/>
      <c r="M119" s="58"/>
      <c r="N119" s="59" t="e">
        <f t="shared" si="16"/>
        <v>#DIV/0!</v>
      </c>
      <c r="O119" s="58"/>
      <c r="P119" s="58"/>
      <c r="Q119" s="59" t="e">
        <f t="shared" si="17"/>
        <v>#DIV/0!</v>
      </c>
      <c r="R119" s="58"/>
    </row>
    <row r="120" spans="2:18" s="18" customFormat="1" ht="30" customHeight="1">
      <c r="B120" s="64"/>
      <c r="C120" s="63"/>
      <c r="D120" s="59"/>
      <c r="E120" s="62"/>
      <c r="F120" s="58">
        <v>106.7</v>
      </c>
      <c r="G120" s="58"/>
      <c r="H120" s="59" t="e">
        <f t="shared" si="14"/>
        <v>#DIV/0!</v>
      </c>
      <c r="I120" s="58"/>
      <c r="J120" s="58"/>
      <c r="K120" s="59" t="e">
        <f t="shared" si="15"/>
        <v>#DIV/0!</v>
      </c>
      <c r="L120" s="60"/>
      <c r="M120" s="58"/>
      <c r="N120" s="59" t="e">
        <f t="shared" si="16"/>
        <v>#DIV/0!</v>
      </c>
      <c r="O120" s="58"/>
      <c r="P120" s="58"/>
      <c r="Q120" s="59" t="e">
        <f t="shared" si="17"/>
        <v>#DIV/0!</v>
      </c>
      <c r="R120" s="58"/>
    </row>
    <row r="121" spans="2:18" ht="30" customHeight="1">
      <c r="B121" s="64"/>
      <c r="C121" s="63"/>
      <c r="D121" s="59"/>
      <c r="E121" s="62"/>
      <c r="F121" s="58">
        <v>106.7</v>
      </c>
      <c r="G121" s="58"/>
      <c r="H121" s="59" t="e">
        <f t="shared" si="14"/>
        <v>#DIV/0!</v>
      </c>
      <c r="I121" s="58"/>
      <c r="J121" s="58"/>
      <c r="K121" s="59" t="e">
        <f t="shared" si="15"/>
        <v>#DIV/0!</v>
      </c>
      <c r="L121" s="60"/>
      <c r="M121" s="58"/>
      <c r="N121" s="59" t="e">
        <f t="shared" si="16"/>
        <v>#DIV/0!</v>
      </c>
      <c r="O121" s="58"/>
      <c r="P121" s="58"/>
      <c r="Q121" s="59" t="e">
        <f t="shared" si="17"/>
        <v>#DIV/0!</v>
      </c>
      <c r="R121" s="58"/>
    </row>
    <row r="122" spans="2:18" ht="30" customHeight="1">
      <c r="B122" s="64"/>
      <c r="C122" s="63"/>
      <c r="D122" s="59"/>
      <c r="E122" s="62"/>
      <c r="F122" s="58">
        <v>106.7</v>
      </c>
      <c r="G122" s="58"/>
      <c r="H122" s="59" t="e">
        <f t="shared" si="14"/>
        <v>#DIV/0!</v>
      </c>
      <c r="I122" s="58"/>
      <c r="J122" s="58"/>
      <c r="K122" s="59" t="e">
        <f t="shared" si="15"/>
        <v>#DIV/0!</v>
      </c>
      <c r="L122" s="60"/>
      <c r="M122" s="58"/>
      <c r="N122" s="59" t="e">
        <f t="shared" si="16"/>
        <v>#DIV/0!</v>
      </c>
      <c r="O122" s="58"/>
      <c r="P122" s="58"/>
      <c r="Q122" s="59" t="e">
        <f t="shared" si="17"/>
        <v>#DIV/0!</v>
      </c>
      <c r="R122" s="58"/>
    </row>
    <row r="123" spans="2:18" ht="30" customHeight="1">
      <c r="B123" s="64" t="s">
        <v>121</v>
      </c>
      <c r="C123" s="63" t="s">
        <v>22</v>
      </c>
      <c r="D123" s="59"/>
      <c r="E123" s="62"/>
      <c r="F123" s="58">
        <v>106.7</v>
      </c>
      <c r="G123" s="58"/>
      <c r="H123" s="59" t="e">
        <f t="shared" si="14"/>
        <v>#DIV/0!</v>
      </c>
      <c r="I123" s="58"/>
      <c r="J123" s="58"/>
      <c r="K123" s="59" t="e">
        <f t="shared" si="15"/>
        <v>#DIV/0!</v>
      </c>
      <c r="L123" s="60"/>
      <c r="M123" s="58"/>
      <c r="N123" s="59" t="e">
        <f t="shared" si="16"/>
        <v>#DIV/0!</v>
      </c>
      <c r="O123" s="58"/>
      <c r="P123" s="58"/>
      <c r="Q123" s="59" t="e">
        <f t="shared" si="17"/>
        <v>#DIV/0!</v>
      </c>
      <c r="R123" s="58"/>
    </row>
    <row r="124" spans="2:18" ht="75" customHeight="1">
      <c r="B124" s="33" t="s">
        <v>61</v>
      </c>
      <c r="C124" s="17" t="s">
        <v>59</v>
      </c>
      <c r="D124" s="56">
        <f>D125+D126+D127+D128+D129</f>
        <v>0</v>
      </c>
      <c r="E124" s="56"/>
      <c r="F124" s="56">
        <v>106.7</v>
      </c>
      <c r="G124" s="56">
        <f t="shared" ref="G124:P124" si="20">G125+G126+G127+G128+G129</f>
        <v>0</v>
      </c>
      <c r="H124" s="56" t="e">
        <f t="shared" si="14"/>
        <v>#DIV/0!</v>
      </c>
      <c r="I124" s="41"/>
      <c r="J124" s="56">
        <f t="shared" si="20"/>
        <v>0</v>
      </c>
      <c r="K124" s="56" t="e">
        <f t="shared" si="15"/>
        <v>#DIV/0!</v>
      </c>
      <c r="L124" s="45"/>
      <c r="M124" s="56">
        <f t="shared" si="20"/>
        <v>0</v>
      </c>
      <c r="N124" s="56" t="e">
        <f t="shared" si="16"/>
        <v>#DIV/0!</v>
      </c>
      <c r="O124" s="41"/>
      <c r="P124" s="56">
        <f t="shared" si="20"/>
        <v>0</v>
      </c>
      <c r="Q124" s="56" t="e">
        <f t="shared" si="17"/>
        <v>#DIV/0!</v>
      </c>
      <c r="R124" s="56"/>
    </row>
    <row r="125" spans="2:18" ht="30" customHeight="1">
      <c r="B125" s="64"/>
      <c r="C125" s="63"/>
      <c r="D125" s="59"/>
      <c r="E125" s="62"/>
      <c r="F125" s="58">
        <v>106.7</v>
      </c>
      <c r="G125" s="58"/>
      <c r="H125" s="59" t="e">
        <f t="shared" si="14"/>
        <v>#DIV/0!</v>
      </c>
      <c r="I125" s="58"/>
      <c r="J125" s="58"/>
      <c r="K125" s="59" t="e">
        <f t="shared" si="15"/>
        <v>#DIV/0!</v>
      </c>
      <c r="L125" s="60"/>
      <c r="M125" s="58"/>
      <c r="N125" s="59" t="e">
        <f t="shared" si="16"/>
        <v>#DIV/0!</v>
      </c>
      <c r="O125" s="58"/>
      <c r="P125" s="58"/>
      <c r="Q125" s="59" t="e">
        <f t="shared" si="17"/>
        <v>#DIV/0!</v>
      </c>
      <c r="R125" s="58"/>
    </row>
    <row r="126" spans="2:18" ht="30" customHeight="1">
      <c r="B126" s="64"/>
      <c r="C126" s="63"/>
      <c r="D126" s="59"/>
      <c r="E126" s="62"/>
      <c r="F126" s="58">
        <v>106.7</v>
      </c>
      <c r="G126" s="58"/>
      <c r="H126" s="59" t="e">
        <f t="shared" si="14"/>
        <v>#DIV/0!</v>
      </c>
      <c r="I126" s="58"/>
      <c r="J126" s="58"/>
      <c r="K126" s="59" t="e">
        <f t="shared" si="15"/>
        <v>#DIV/0!</v>
      </c>
      <c r="L126" s="60"/>
      <c r="M126" s="58"/>
      <c r="N126" s="59" t="e">
        <f t="shared" si="16"/>
        <v>#DIV/0!</v>
      </c>
      <c r="O126" s="58"/>
      <c r="P126" s="58"/>
      <c r="Q126" s="59" t="e">
        <f t="shared" si="17"/>
        <v>#DIV/0!</v>
      </c>
      <c r="R126" s="58"/>
    </row>
    <row r="127" spans="2:18" ht="30" customHeight="1">
      <c r="B127" s="64"/>
      <c r="C127" s="63"/>
      <c r="D127" s="59"/>
      <c r="E127" s="62"/>
      <c r="F127" s="58">
        <v>106.7</v>
      </c>
      <c r="G127" s="58"/>
      <c r="H127" s="59" t="e">
        <f t="shared" si="14"/>
        <v>#DIV/0!</v>
      </c>
      <c r="I127" s="58"/>
      <c r="J127" s="58"/>
      <c r="K127" s="59" t="e">
        <f t="shared" si="15"/>
        <v>#DIV/0!</v>
      </c>
      <c r="L127" s="60"/>
      <c r="M127" s="58"/>
      <c r="N127" s="59" t="e">
        <f t="shared" si="16"/>
        <v>#DIV/0!</v>
      </c>
      <c r="O127" s="58"/>
      <c r="P127" s="58"/>
      <c r="Q127" s="59" t="e">
        <f t="shared" si="17"/>
        <v>#DIV/0!</v>
      </c>
      <c r="R127" s="58"/>
    </row>
    <row r="128" spans="2:18" ht="30" customHeight="1">
      <c r="B128" s="64"/>
      <c r="C128" s="63"/>
      <c r="D128" s="59"/>
      <c r="E128" s="62"/>
      <c r="F128" s="58">
        <v>106.7</v>
      </c>
      <c r="G128" s="58"/>
      <c r="H128" s="59" t="e">
        <f t="shared" si="14"/>
        <v>#DIV/0!</v>
      </c>
      <c r="I128" s="58"/>
      <c r="J128" s="58"/>
      <c r="K128" s="59" t="e">
        <f t="shared" si="15"/>
        <v>#DIV/0!</v>
      </c>
      <c r="L128" s="60"/>
      <c r="M128" s="58"/>
      <c r="N128" s="59" t="e">
        <f t="shared" si="16"/>
        <v>#DIV/0!</v>
      </c>
      <c r="O128" s="58"/>
      <c r="P128" s="58"/>
      <c r="Q128" s="59" t="e">
        <f t="shared" si="17"/>
        <v>#DIV/0!</v>
      </c>
      <c r="R128" s="58"/>
    </row>
    <row r="129" spans="2:18" ht="30" customHeight="1">
      <c r="B129" s="64"/>
      <c r="C129" s="63"/>
      <c r="D129" s="59"/>
      <c r="E129" s="62"/>
      <c r="F129" s="58">
        <v>106.7</v>
      </c>
      <c r="G129" s="58"/>
      <c r="H129" s="59" t="e">
        <f t="shared" si="14"/>
        <v>#DIV/0!</v>
      </c>
      <c r="I129" s="58"/>
      <c r="J129" s="58"/>
      <c r="K129" s="59" t="e">
        <f t="shared" si="15"/>
        <v>#DIV/0!</v>
      </c>
      <c r="L129" s="60"/>
      <c r="M129" s="58"/>
      <c r="N129" s="59" t="e">
        <f t="shared" si="16"/>
        <v>#DIV/0!</v>
      </c>
      <c r="O129" s="58"/>
      <c r="P129" s="58"/>
      <c r="Q129" s="59" t="e">
        <f t="shared" si="17"/>
        <v>#DIV/0!</v>
      </c>
      <c r="R129" s="58"/>
    </row>
    <row r="130" spans="2:18" ht="30" customHeight="1">
      <c r="B130" s="64" t="s">
        <v>58</v>
      </c>
      <c r="C130" s="63" t="s">
        <v>22</v>
      </c>
      <c r="D130" s="59"/>
      <c r="E130" s="62"/>
      <c r="F130" s="58">
        <v>106.7</v>
      </c>
      <c r="G130" s="58"/>
      <c r="H130" s="59" t="e">
        <f t="shared" si="14"/>
        <v>#DIV/0!</v>
      </c>
      <c r="I130" s="58"/>
      <c r="J130" s="58"/>
      <c r="K130" s="59" t="e">
        <f t="shared" si="15"/>
        <v>#DIV/0!</v>
      </c>
      <c r="L130" s="60"/>
      <c r="M130" s="58"/>
      <c r="N130" s="59" t="e">
        <f t="shared" si="16"/>
        <v>#DIV/0!</v>
      </c>
      <c r="O130" s="58"/>
      <c r="P130" s="58"/>
      <c r="Q130" s="59" t="e">
        <f t="shared" si="17"/>
        <v>#DIV/0!</v>
      </c>
      <c r="R130" s="58"/>
    </row>
    <row r="131" spans="2:18" ht="51.75" customHeight="1">
      <c r="B131" s="33" t="s">
        <v>62</v>
      </c>
      <c r="C131" s="31" t="s">
        <v>15</v>
      </c>
      <c r="D131" s="56">
        <f>D132+D133+D134+D135+D136</f>
        <v>0</v>
      </c>
      <c r="E131" s="56"/>
      <c r="F131" s="56">
        <v>106.7</v>
      </c>
      <c r="G131" s="56">
        <f t="shared" ref="G131:P131" si="21">G132+G133+G134+G135+G136</f>
        <v>0</v>
      </c>
      <c r="H131" s="56" t="e">
        <f t="shared" si="14"/>
        <v>#DIV/0!</v>
      </c>
      <c r="I131" s="41"/>
      <c r="J131" s="56">
        <f t="shared" si="21"/>
        <v>0</v>
      </c>
      <c r="K131" s="56" t="e">
        <f t="shared" si="15"/>
        <v>#DIV/0!</v>
      </c>
      <c r="L131" s="45"/>
      <c r="M131" s="56">
        <f t="shared" si="21"/>
        <v>0</v>
      </c>
      <c r="N131" s="56" t="e">
        <f t="shared" si="16"/>
        <v>#DIV/0!</v>
      </c>
      <c r="O131" s="41"/>
      <c r="P131" s="56">
        <f t="shared" si="21"/>
        <v>0</v>
      </c>
      <c r="Q131" s="56" t="e">
        <f t="shared" si="17"/>
        <v>#DIV/0!</v>
      </c>
      <c r="R131" s="56"/>
    </row>
    <row r="132" spans="2:18" ht="30" customHeight="1">
      <c r="B132" s="64"/>
      <c r="C132" s="63"/>
      <c r="D132" s="59"/>
      <c r="E132" s="62"/>
      <c r="F132" s="58">
        <v>106.7</v>
      </c>
      <c r="G132" s="58"/>
      <c r="H132" s="59" t="e">
        <f t="shared" si="14"/>
        <v>#DIV/0!</v>
      </c>
      <c r="I132" s="58"/>
      <c r="J132" s="58"/>
      <c r="K132" s="59" t="e">
        <f t="shared" si="15"/>
        <v>#DIV/0!</v>
      </c>
      <c r="L132" s="60"/>
      <c r="M132" s="58"/>
      <c r="N132" s="59" t="e">
        <f t="shared" si="16"/>
        <v>#DIV/0!</v>
      </c>
      <c r="O132" s="58"/>
      <c r="P132" s="58"/>
      <c r="Q132" s="59" t="e">
        <f t="shared" si="17"/>
        <v>#DIV/0!</v>
      </c>
      <c r="R132" s="58"/>
    </row>
    <row r="133" spans="2:18" ht="30" customHeight="1">
      <c r="B133" s="64"/>
      <c r="C133" s="63"/>
      <c r="D133" s="59"/>
      <c r="E133" s="62"/>
      <c r="F133" s="58">
        <v>106.7</v>
      </c>
      <c r="G133" s="58"/>
      <c r="H133" s="59" t="e">
        <f t="shared" si="14"/>
        <v>#DIV/0!</v>
      </c>
      <c r="I133" s="58"/>
      <c r="J133" s="58"/>
      <c r="K133" s="59" t="e">
        <f t="shared" si="15"/>
        <v>#DIV/0!</v>
      </c>
      <c r="L133" s="60"/>
      <c r="M133" s="58"/>
      <c r="N133" s="59" t="e">
        <f t="shared" si="16"/>
        <v>#DIV/0!</v>
      </c>
      <c r="O133" s="58"/>
      <c r="P133" s="58"/>
      <c r="Q133" s="59" t="e">
        <f t="shared" si="17"/>
        <v>#DIV/0!</v>
      </c>
      <c r="R133" s="58"/>
    </row>
    <row r="134" spans="2:18" ht="30" customHeight="1">
      <c r="B134" s="64"/>
      <c r="C134" s="63"/>
      <c r="D134" s="59"/>
      <c r="E134" s="62"/>
      <c r="F134" s="58">
        <v>106.7</v>
      </c>
      <c r="G134" s="58"/>
      <c r="H134" s="59" t="e">
        <f t="shared" si="14"/>
        <v>#DIV/0!</v>
      </c>
      <c r="I134" s="58"/>
      <c r="J134" s="58"/>
      <c r="K134" s="59" t="e">
        <f t="shared" si="15"/>
        <v>#DIV/0!</v>
      </c>
      <c r="L134" s="60"/>
      <c r="M134" s="58"/>
      <c r="N134" s="59" t="e">
        <f t="shared" si="16"/>
        <v>#DIV/0!</v>
      </c>
      <c r="O134" s="58"/>
      <c r="P134" s="58"/>
      <c r="Q134" s="59" t="e">
        <f t="shared" si="17"/>
        <v>#DIV/0!</v>
      </c>
      <c r="R134" s="58"/>
    </row>
    <row r="135" spans="2:18" ht="30" customHeight="1">
      <c r="B135" s="64"/>
      <c r="C135" s="63"/>
      <c r="D135" s="59"/>
      <c r="E135" s="62"/>
      <c r="F135" s="58">
        <v>106.7</v>
      </c>
      <c r="G135" s="58"/>
      <c r="H135" s="59" t="e">
        <f t="shared" si="14"/>
        <v>#DIV/0!</v>
      </c>
      <c r="I135" s="58"/>
      <c r="J135" s="58"/>
      <c r="K135" s="59" t="e">
        <f t="shared" si="15"/>
        <v>#DIV/0!</v>
      </c>
      <c r="L135" s="60"/>
      <c r="M135" s="58"/>
      <c r="N135" s="59" t="e">
        <f t="shared" si="16"/>
        <v>#DIV/0!</v>
      </c>
      <c r="O135" s="58"/>
      <c r="P135" s="58"/>
      <c r="Q135" s="59" t="e">
        <f t="shared" si="17"/>
        <v>#DIV/0!</v>
      </c>
      <c r="R135" s="58"/>
    </row>
    <row r="136" spans="2:18" ht="30" customHeight="1">
      <c r="B136" s="64"/>
      <c r="C136" s="63"/>
      <c r="D136" s="59"/>
      <c r="E136" s="62"/>
      <c r="F136" s="58">
        <v>106.7</v>
      </c>
      <c r="G136" s="58"/>
      <c r="H136" s="59" t="e">
        <f t="shared" si="14"/>
        <v>#DIV/0!</v>
      </c>
      <c r="I136" s="58"/>
      <c r="J136" s="58"/>
      <c r="K136" s="59" t="e">
        <f t="shared" si="15"/>
        <v>#DIV/0!</v>
      </c>
      <c r="L136" s="60"/>
      <c r="M136" s="58"/>
      <c r="N136" s="59" t="e">
        <f t="shared" si="16"/>
        <v>#DIV/0!</v>
      </c>
      <c r="O136" s="58"/>
      <c r="P136" s="58"/>
      <c r="Q136" s="59" t="e">
        <f t="shared" si="17"/>
        <v>#DIV/0!</v>
      </c>
      <c r="R136" s="58"/>
    </row>
    <row r="137" spans="2:18" ht="30" customHeight="1">
      <c r="B137" s="64" t="s">
        <v>60</v>
      </c>
      <c r="C137" s="63" t="s">
        <v>22</v>
      </c>
      <c r="D137" s="59"/>
      <c r="E137" s="62"/>
      <c r="F137" s="58">
        <v>106.7</v>
      </c>
      <c r="G137" s="58"/>
      <c r="H137" s="59" t="e">
        <f t="shared" si="14"/>
        <v>#DIV/0!</v>
      </c>
      <c r="I137" s="58"/>
      <c r="J137" s="58"/>
      <c r="K137" s="59" t="e">
        <f t="shared" si="15"/>
        <v>#DIV/0!</v>
      </c>
      <c r="L137" s="60"/>
      <c r="M137" s="58"/>
      <c r="N137" s="59" t="e">
        <f t="shared" si="16"/>
        <v>#DIV/0!</v>
      </c>
      <c r="O137" s="58"/>
      <c r="P137" s="58"/>
      <c r="Q137" s="59" t="e">
        <f t="shared" si="17"/>
        <v>#DIV/0!</v>
      </c>
      <c r="R137" s="58"/>
    </row>
    <row r="138" spans="2:18" ht="29.25" customHeight="1">
      <c r="B138" s="33" t="s">
        <v>122</v>
      </c>
      <c r="C138" s="17" t="s">
        <v>16</v>
      </c>
      <c r="D138" s="56">
        <f>D139+D140+D141+D142+D143+D145+D147+D148+D149</f>
        <v>0</v>
      </c>
      <c r="E138" s="56"/>
      <c r="F138" s="56">
        <v>106.7</v>
      </c>
      <c r="G138" s="56">
        <f t="shared" ref="G138:P138" si="22">G139+G140+G141+G142+G143+G145+G147+G148+G149</f>
        <v>0</v>
      </c>
      <c r="H138" s="56" t="e">
        <f t="shared" si="14"/>
        <v>#DIV/0!</v>
      </c>
      <c r="I138" s="41"/>
      <c r="J138" s="56">
        <f t="shared" si="22"/>
        <v>0</v>
      </c>
      <c r="K138" s="56" t="e">
        <f t="shared" si="15"/>
        <v>#DIV/0!</v>
      </c>
      <c r="L138" s="45"/>
      <c r="M138" s="56">
        <f t="shared" si="22"/>
        <v>0</v>
      </c>
      <c r="N138" s="56" t="e">
        <f t="shared" si="16"/>
        <v>#DIV/0!</v>
      </c>
      <c r="O138" s="41"/>
      <c r="P138" s="56">
        <f t="shared" si="22"/>
        <v>0</v>
      </c>
      <c r="Q138" s="56" t="e">
        <f t="shared" si="17"/>
        <v>#DIV/0!</v>
      </c>
      <c r="R138" s="56"/>
    </row>
    <row r="139" spans="2:18" ht="30" customHeight="1">
      <c r="B139" s="64"/>
      <c r="C139" s="63"/>
      <c r="D139" s="59"/>
      <c r="E139" s="62"/>
      <c r="F139" s="58">
        <v>106.7</v>
      </c>
      <c r="G139" s="58"/>
      <c r="H139" s="59" t="e">
        <f t="shared" ref="H139:H202" si="23">G139/D139/I139*10000</f>
        <v>#DIV/0!</v>
      </c>
      <c r="I139" s="58"/>
      <c r="J139" s="58"/>
      <c r="K139" s="59" t="e">
        <f t="shared" ref="K139:K202" si="24">J139/G139/L139*10000</f>
        <v>#DIV/0!</v>
      </c>
      <c r="L139" s="60"/>
      <c r="M139" s="58"/>
      <c r="N139" s="59" t="e">
        <f t="shared" ref="N139:N202" si="25">M139/J139/O139*10000</f>
        <v>#DIV/0!</v>
      </c>
      <c r="O139" s="58"/>
      <c r="P139" s="58"/>
      <c r="Q139" s="59" t="e">
        <f t="shared" ref="Q139:Q202" si="26">P139/M139/R139*10000</f>
        <v>#DIV/0!</v>
      </c>
      <c r="R139" s="58"/>
    </row>
    <row r="140" spans="2:18" ht="30" customHeight="1">
      <c r="B140" s="64"/>
      <c r="C140" s="63"/>
      <c r="D140" s="59"/>
      <c r="E140" s="62"/>
      <c r="F140" s="58">
        <v>106.7</v>
      </c>
      <c r="G140" s="58"/>
      <c r="H140" s="59" t="e">
        <f t="shared" si="23"/>
        <v>#DIV/0!</v>
      </c>
      <c r="I140" s="58"/>
      <c r="J140" s="58"/>
      <c r="K140" s="59" t="e">
        <f t="shared" si="24"/>
        <v>#DIV/0!</v>
      </c>
      <c r="L140" s="60"/>
      <c r="M140" s="58"/>
      <c r="N140" s="59" t="e">
        <f t="shared" si="25"/>
        <v>#DIV/0!</v>
      </c>
      <c r="O140" s="58"/>
      <c r="P140" s="58"/>
      <c r="Q140" s="59" t="e">
        <f t="shared" si="26"/>
        <v>#DIV/0!</v>
      </c>
      <c r="R140" s="58"/>
    </row>
    <row r="141" spans="2:18" ht="30" customHeight="1">
      <c r="B141" s="64"/>
      <c r="C141" s="63"/>
      <c r="D141" s="59"/>
      <c r="E141" s="62"/>
      <c r="F141" s="58">
        <v>106.7</v>
      </c>
      <c r="G141" s="58"/>
      <c r="H141" s="59" t="e">
        <f t="shared" si="23"/>
        <v>#DIV/0!</v>
      </c>
      <c r="I141" s="58"/>
      <c r="J141" s="58"/>
      <c r="K141" s="59" t="e">
        <f t="shared" si="24"/>
        <v>#DIV/0!</v>
      </c>
      <c r="L141" s="60"/>
      <c r="M141" s="58"/>
      <c r="N141" s="59" t="e">
        <f t="shared" si="25"/>
        <v>#DIV/0!</v>
      </c>
      <c r="O141" s="58"/>
      <c r="P141" s="58"/>
      <c r="Q141" s="59" t="e">
        <f t="shared" si="26"/>
        <v>#DIV/0!</v>
      </c>
      <c r="R141" s="58"/>
    </row>
    <row r="142" spans="2:18" ht="30" customHeight="1">
      <c r="B142" s="64"/>
      <c r="C142" s="63"/>
      <c r="D142" s="59"/>
      <c r="E142" s="62"/>
      <c r="F142" s="58">
        <v>106.7</v>
      </c>
      <c r="G142" s="58"/>
      <c r="H142" s="59" t="e">
        <f t="shared" si="23"/>
        <v>#DIV/0!</v>
      </c>
      <c r="I142" s="58"/>
      <c r="J142" s="58"/>
      <c r="K142" s="59" t="e">
        <f t="shared" si="24"/>
        <v>#DIV/0!</v>
      </c>
      <c r="L142" s="60"/>
      <c r="M142" s="58"/>
      <c r="N142" s="59" t="e">
        <f t="shared" si="25"/>
        <v>#DIV/0!</v>
      </c>
      <c r="O142" s="58"/>
      <c r="P142" s="58"/>
      <c r="Q142" s="59" t="e">
        <f t="shared" si="26"/>
        <v>#DIV/0!</v>
      </c>
      <c r="R142" s="58"/>
    </row>
    <row r="143" spans="2:18" ht="30" customHeight="1">
      <c r="B143" s="64"/>
      <c r="C143" s="63"/>
      <c r="D143" s="59"/>
      <c r="E143" s="62"/>
      <c r="F143" s="58">
        <v>106.7</v>
      </c>
      <c r="G143" s="58"/>
      <c r="H143" s="59" t="e">
        <f t="shared" si="23"/>
        <v>#DIV/0!</v>
      </c>
      <c r="I143" s="58"/>
      <c r="J143" s="58"/>
      <c r="K143" s="59" t="e">
        <f t="shared" si="24"/>
        <v>#DIV/0!</v>
      </c>
      <c r="L143" s="60"/>
      <c r="M143" s="58"/>
      <c r="N143" s="59" t="e">
        <f t="shared" si="25"/>
        <v>#DIV/0!</v>
      </c>
      <c r="O143" s="58"/>
      <c r="P143" s="58"/>
      <c r="Q143" s="59" t="e">
        <f t="shared" si="26"/>
        <v>#DIV/0!</v>
      </c>
      <c r="R143" s="58"/>
    </row>
    <row r="144" spans="2:18" ht="30" customHeight="1">
      <c r="B144" s="64"/>
      <c r="C144" s="63"/>
      <c r="D144" s="59"/>
      <c r="E144" s="62"/>
      <c r="F144" s="58">
        <v>106.7</v>
      </c>
      <c r="G144" s="58"/>
      <c r="H144" s="59" t="e">
        <f t="shared" si="23"/>
        <v>#DIV/0!</v>
      </c>
      <c r="I144" s="58"/>
      <c r="J144" s="58"/>
      <c r="K144" s="59" t="e">
        <f t="shared" si="24"/>
        <v>#DIV/0!</v>
      </c>
      <c r="L144" s="60"/>
      <c r="M144" s="58"/>
      <c r="N144" s="59" t="e">
        <f t="shared" si="25"/>
        <v>#DIV/0!</v>
      </c>
      <c r="O144" s="58"/>
      <c r="P144" s="58"/>
      <c r="Q144" s="59" t="e">
        <f t="shared" si="26"/>
        <v>#DIV/0!</v>
      </c>
      <c r="R144" s="58"/>
    </row>
    <row r="145" spans="2:18" ht="30" customHeight="1">
      <c r="B145" s="64"/>
      <c r="C145" s="63"/>
      <c r="D145" s="59"/>
      <c r="E145" s="62"/>
      <c r="F145" s="58">
        <v>106.7</v>
      </c>
      <c r="G145" s="58"/>
      <c r="H145" s="59" t="e">
        <f t="shared" si="23"/>
        <v>#DIV/0!</v>
      </c>
      <c r="I145" s="58"/>
      <c r="J145" s="58"/>
      <c r="K145" s="59" t="e">
        <f t="shared" si="24"/>
        <v>#DIV/0!</v>
      </c>
      <c r="L145" s="60"/>
      <c r="M145" s="58"/>
      <c r="N145" s="59" t="e">
        <f t="shared" si="25"/>
        <v>#DIV/0!</v>
      </c>
      <c r="O145" s="58"/>
      <c r="P145" s="58"/>
      <c r="Q145" s="59" t="e">
        <f t="shared" si="26"/>
        <v>#DIV/0!</v>
      </c>
      <c r="R145" s="58"/>
    </row>
    <row r="146" spans="2:18" ht="30" customHeight="1">
      <c r="B146" s="64"/>
      <c r="C146" s="63"/>
      <c r="D146" s="59"/>
      <c r="E146" s="62"/>
      <c r="F146" s="58">
        <v>106.7</v>
      </c>
      <c r="G146" s="58"/>
      <c r="H146" s="59" t="e">
        <f t="shared" si="23"/>
        <v>#DIV/0!</v>
      </c>
      <c r="I146" s="58"/>
      <c r="J146" s="58"/>
      <c r="K146" s="59" t="e">
        <f t="shared" si="24"/>
        <v>#DIV/0!</v>
      </c>
      <c r="L146" s="60"/>
      <c r="M146" s="58"/>
      <c r="N146" s="59" t="e">
        <f t="shared" si="25"/>
        <v>#DIV/0!</v>
      </c>
      <c r="O146" s="58"/>
      <c r="P146" s="58"/>
      <c r="Q146" s="59" t="e">
        <f t="shared" si="26"/>
        <v>#DIV/0!</v>
      </c>
      <c r="R146" s="58"/>
    </row>
    <row r="147" spans="2:18" ht="30" customHeight="1">
      <c r="B147" s="64"/>
      <c r="C147" s="63"/>
      <c r="D147" s="59"/>
      <c r="E147" s="62"/>
      <c r="F147" s="58">
        <v>106.7</v>
      </c>
      <c r="G147" s="58"/>
      <c r="H147" s="59" t="e">
        <f t="shared" si="23"/>
        <v>#DIV/0!</v>
      </c>
      <c r="I147" s="58"/>
      <c r="J147" s="58"/>
      <c r="K147" s="59" t="e">
        <f t="shared" si="24"/>
        <v>#DIV/0!</v>
      </c>
      <c r="L147" s="60"/>
      <c r="M147" s="58"/>
      <c r="N147" s="59" t="e">
        <f t="shared" si="25"/>
        <v>#DIV/0!</v>
      </c>
      <c r="O147" s="58"/>
      <c r="P147" s="58"/>
      <c r="Q147" s="59" t="e">
        <f t="shared" si="26"/>
        <v>#DIV/0!</v>
      </c>
      <c r="R147" s="58"/>
    </row>
    <row r="148" spans="2:18" ht="30" customHeight="1">
      <c r="B148" s="64"/>
      <c r="C148" s="63"/>
      <c r="D148" s="59"/>
      <c r="E148" s="62"/>
      <c r="F148" s="58">
        <v>106.7</v>
      </c>
      <c r="G148" s="58"/>
      <c r="H148" s="59" t="e">
        <f t="shared" si="23"/>
        <v>#DIV/0!</v>
      </c>
      <c r="I148" s="58"/>
      <c r="J148" s="58"/>
      <c r="K148" s="59" t="e">
        <f t="shared" si="24"/>
        <v>#DIV/0!</v>
      </c>
      <c r="L148" s="60"/>
      <c r="M148" s="58"/>
      <c r="N148" s="59" t="e">
        <f t="shared" si="25"/>
        <v>#DIV/0!</v>
      </c>
      <c r="O148" s="58"/>
      <c r="P148" s="58"/>
      <c r="Q148" s="59" t="e">
        <f t="shared" si="26"/>
        <v>#DIV/0!</v>
      </c>
      <c r="R148" s="58"/>
    </row>
    <row r="149" spans="2:18" ht="30" customHeight="1">
      <c r="B149" s="64"/>
      <c r="C149" s="63"/>
      <c r="D149" s="59"/>
      <c r="E149" s="62"/>
      <c r="F149" s="58">
        <v>106.7</v>
      </c>
      <c r="G149" s="58"/>
      <c r="H149" s="59" t="e">
        <f t="shared" si="23"/>
        <v>#DIV/0!</v>
      </c>
      <c r="I149" s="58"/>
      <c r="J149" s="58"/>
      <c r="K149" s="59" t="e">
        <f t="shared" si="24"/>
        <v>#DIV/0!</v>
      </c>
      <c r="L149" s="60"/>
      <c r="M149" s="58"/>
      <c r="N149" s="59" t="e">
        <f t="shared" si="25"/>
        <v>#DIV/0!</v>
      </c>
      <c r="O149" s="58"/>
      <c r="P149" s="58"/>
      <c r="Q149" s="59" t="e">
        <f t="shared" si="26"/>
        <v>#DIV/0!</v>
      </c>
      <c r="R149" s="58"/>
    </row>
    <row r="150" spans="2:18" ht="30" customHeight="1">
      <c r="B150" s="64" t="s">
        <v>63</v>
      </c>
      <c r="C150" s="63" t="s">
        <v>22</v>
      </c>
      <c r="D150" s="59"/>
      <c r="E150" s="62"/>
      <c r="F150" s="58">
        <v>106.7</v>
      </c>
      <c r="G150" s="58"/>
      <c r="H150" s="59" t="e">
        <f t="shared" si="23"/>
        <v>#DIV/0!</v>
      </c>
      <c r="I150" s="58"/>
      <c r="J150" s="58"/>
      <c r="K150" s="59" t="e">
        <f t="shared" si="24"/>
        <v>#DIV/0!</v>
      </c>
      <c r="L150" s="60"/>
      <c r="M150" s="58"/>
      <c r="N150" s="59" t="e">
        <f t="shared" si="25"/>
        <v>#DIV/0!</v>
      </c>
      <c r="O150" s="58"/>
      <c r="P150" s="58"/>
      <c r="Q150" s="59" t="e">
        <f t="shared" si="26"/>
        <v>#DIV/0!</v>
      </c>
      <c r="R150" s="58"/>
    </row>
    <row r="151" spans="2:18" ht="45.75" customHeight="1">
      <c r="B151" s="33" t="s">
        <v>64</v>
      </c>
      <c r="C151" s="17" t="s">
        <v>65</v>
      </c>
      <c r="D151" s="56">
        <f>D152+D153</f>
        <v>0</v>
      </c>
      <c r="E151" s="56"/>
      <c r="F151" s="56">
        <v>106.7</v>
      </c>
      <c r="G151" s="56">
        <f t="shared" ref="G151:P151" si="27">G152+G153</f>
        <v>0</v>
      </c>
      <c r="H151" s="56" t="e">
        <f t="shared" si="23"/>
        <v>#DIV/0!</v>
      </c>
      <c r="I151" s="41"/>
      <c r="J151" s="56">
        <f t="shared" si="27"/>
        <v>0</v>
      </c>
      <c r="K151" s="56" t="e">
        <f t="shared" si="24"/>
        <v>#DIV/0!</v>
      </c>
      <c r="L151" s="45"/>
      <c r="M151" s="56">
        <f t="shared" si="27"/>
        <v>0</v>
      </c>
      <c r="N151" s="56" t="e">
        <f t="shared" si="25"/>
        <v>#DIV/0!</v>
      </c>
      <c r="O151" s="41"/>
      <c r="P151" s="56">
        <f t="shared" si="27"/>
        <v>0</v>
      </c>
      <c r="Q151" s="56" t="e">
        <f t="shared" si="26"/>
        <v>#DIV/0!</v>
      </c>
      <c r="R151" s="56"/>
    </row>
    <row r="152" spans="2:18" ht="30" customHeight="1">
      <c r="B152" s="64"/>
      <c r="C152" s="63"/>
      <c r="D152" s="59"/>
      <c r="E152" s="62"/>
      <c r="F152" s="58">
        <v>106.7</v>
      </c>
      <c r="G152" s="58"/>
      <c r="H152" s="59" t="e">
        <f t="shared" si="23"/>
        <v>#DIV/0!</v>
      </c>
      <c r="I152" s="58"/>
      <c r="J152" s="58"/>
      <c r="K152" s="59" t="e">
        <f t="shared" si="24"/>
        <v>#DIV/0!</v>
      </c>
      <c r="L152" s="60"/>
      <c r="M152" s="58"/>
      <c r="N152" s="59" t="e">
        <f t="shared" si="25"/>
        <v>#DIV/0!</v>
      </c>
      <c r="O152" s="58"/>
      <c r="P152" s="58"/>
      <c r="Q152" s="59" t="e">
        <f t="shared" si="26"/>
        <v>#DIV/0!</v>
      </c>
      <c r="R152" s="58"/>
    </row>
    <row r="153" spans="2:18" ht="30" customHeight="1">
      <c r="B153" s="64"/>
      <c r="C153" s="63"/>
      <c r="D153" s="59"/>
      <c r="E153" s="62"/>
      <c r="F153" s="58">
        <v>106.7</v>
      </c>
      <c r="G153" s="58"/>
      <c r="H153" s="59" t="e">
        <f t="shared" si="23"/>
        <v>#DIV/0!</v>
      </c>
      <c r="I153" s="58"/>
      <c r="J153" s="58"/>
      <c r="K153" s="59" t="e">
        <f t="shared" si="24"/>
        <v>#DIV/0!</v>
      </c>
      <c r="L153" s="60"/>
      <c r="M153" s="58"/>
      <c r="N153" s="59" t="e">
        <f t="shared" si="25"/>
        <v>#DIV/0!</v>
      </c>
      <c r="O153" s="58"/>
      <c r="P153" s="58"/>
      <c r="Q153" s="59" t="e">
        <f t="shared" si="26"/>
        <v>#DIV/0!</v>
      </c>
      <c r="R153" s="58"/>
    </row>
    <row r="154" spans="2:18" ht="30" customHeight="1">
      <c r="B154" s="64" t="s">
        <v>66</v>
      </c>
      <c r="C154" s="63" t="s">
        <v>22</v>
      </c>
      <c r="D154" s="59"/>
      <c r="E154" s="62"/>
      <c r="F154" s="58">
        <v>106.7</v>
      </c>
      <c r="G154" s="58"/>
      <c r="H154" s="59" t="e">
        <f t="shared" si="23"/>
        <v>#DIV/0!</v>
      </c>
      <c r="I154" s="58"/>
      <c r="J154" s="58"/>
      <c r="K154" s="59" t="e">
        <f t="shared" si="24"/>
        <v>#DIV/0!</v>
      </c>
      <c r="L154" s="60"/>
      <c r="M154" s="58"/>
      <c r="N154" s="59" t="e">
        <f t="shared" si="25"/>
        <v>#DIV/0!</v>
      </c>
      <c r="O154" s="58"/>
      <c r="P154" s="58"/>
      <c r="Q154" s="59" t="e">
        <f t="shared" si="26"/>
        <v>#DIV/0!</v>
      </c>
      <c r="R154" s="58"/>
    </row>
    <row r="155" spans="2:18" ht="29.25">
      <c r="B155" s="33" t="s">
        <v>67</v>
      </c>
      <c r="C155" s="17" t="s">
        <v>17</v>
      </c>
      <c r="D155" s="56">
        <f>D156+D157</f>
        <v>0</v>
      </c>
      <c r="E155" s="56"/>
      <c r="F155" s="56">
        <v>106.7</v>
      </c>
      <c r="G155" s="56">
        <f t="shared" ref="G155:P155" si="28">G156+G157</f>
        <v>0</v>
      </c>
      <c r="H155" s="56" t="e">
        <f t="shared" si="23"/>
        <v>#DIV/0!</v>
      </c>
      <c r="I155" s="41"/>
      <c r="J155" s="56">
        <f t="shared" si="28"/>
        <v>0</v>
      </c>
      <c r="K155" s="56" t="e">
        <f t="shared" si="24"/>
        <v>#DIV/0!</v>
      </c>
      <c r="L155" s="45"/>
      <c r="M155" s="56">
        <f t="shared" si="28"/>
        <v>0</v>
      </c>
      <c r="N155" s="56" t="e">
        <f t="shared" si="25"/>
        <v>#DIV/0!</v>
      </c>
      <c r="O155" s="41"/>
      <c r="P155" s="56">
        <f t="shared" si="28"/>
        <v>0</v>
      </c>
      <c r="Q155" s="56" t="e">
        <f t="shared" si="26"/>
        <v>#DIV/0!</v>
      </c>
      <c r="R155" s="56"/>
    </row>
    <row r="156" spans="2:18" ht="30" customHeight="1">
      <c r="B156" s="64"/>
      <c r="C156" s="63"/>
      <c r="D156" s="59"/>
      <c r="E156" s="62"/>
      <c r="F156" s="58">
        <v>106.7</v>
      </c>
      <c r="G156" s="58"/>
      <c r="H156" s="59" t="e">
        <f t="shared" si="23"/>
        <v>#DIV/0!</v>
      </c>
      <c r="I156" s="58"/>
      <c r="J156" s="58"/>
      <c r="K156" s="59" t="e">
        <f t="shared" si="24"/>
        <v>#DIV/0!</v>
      </c>
      <c r="L156" s="60"/>
      <c r="M156" s="58"/>
      <c r="N156" s="59" t="e">
        <f t="shared" si="25"/>
        <v>#DIV/0!</v>
      </c>
      <c r="O156" s="58"/>
      <c r="P156" s="58"/>
      <c r="Q156" s="59" t="e">
        <f t="shared" si="26"/>
        <v>#DIV/0!</v>
      </c>
      <c r="R156" s="58"/>
    </row>
    <row r="157" spans="2:18" ht="30" customHeight="1">
      <c r="B157" s="64"/>
      <c r="C157" s="63"/>
      <c r="D157" s="59"/>
      <c r="E157" s="62"/>
      <c r="F157" s="58">
        <v>106.7</v>
      </c>
      <c r="G157" s="58"/>
      <c r="H157" s="59" t="e">
        <f t="shared" si="23"/>
        <v>#DIV/0!</v>
      </c>
      <c r="I157" s="58"/>
      <c r="J157" s="58"/>
      <c r="K157" s="59" t="e">
        <f t="shared" si="24"/>
        <v>#DIV/0!</v>
      </c>
      <c r="L157" s="60"/>
      <c r="M157" s="58"/>
      <c r="N157" s="59" t="e">
        <f t="shared" si="25"/>
        <v>#DIV/0!</v>
      </c>
      <c r="O157" s="58"/>
      <c r="P157" s="58"/>
      <c r="Q157" s="59" t="e">
        <f t="shared" si="26"/>
        <v>#DIV/0!</v>
      </c>
      <c r="R157" s="58"/>
    </row>
    <row r="158" spans="2:18" ht="30" customHeight="1">
      <c r="B158" s="64" t="s">
        <v>68</v>
      </c>
      <c r="C158" s="63" t="s">
        <v>22</v>
      </c>
      <c r="D158" s="59"/>
      <c r="E158" s="62"/>
      <c r="F158" s="58">
        <v>106.7</v>
      </c>
      <c r="G158" s="58"/>
      <c r="H158" s="59" t="e">
        <f t="shared" si="23"/>
        <v>#DIV/0!</v>
      </c>
      <c r="I158" s="58"/>
      <c r="J158" s="58"/>
      <c r="K158" s="59" t="e">
        <f t="shared" si="24"/>
        <v>#DIV/0!</v>
      </c>
      <c r="L158" s="60"/>
      <c r="M158" s="58"/>
      <c r="N158" s="59" t="e">
        <f t="shared" si="25"/>
        <v>#DIV/0!</v>
      </c>
      <c r="O158" s="58"/>
      <c r="P158" s="58"/>
      <c r="Q158" s="59" t="e">
        <f t="shared" si="26"/>
        <v>#DIV/0!</v>
      </c>
      <c r="R158" s="58"/>
    </row>
    <row r="159" spans="2:18" ht="30" customHeight="1">
      <c r="B159" s="33" t="s">
        <v>69</v>
      </c>
      <c r="C159" s="17" t="s">
        <v>18</v>
      </c>
      <c r="D159" s="56">
        <f>D160</f>
        <v>0</v>
      </c>
      <c r="E159" s="56"/>
      <c r="F159" s="56">
        <v>106.7</v>
      </c>
      <c r="G159" s="56">
        <f t="shared" ref="G159:P159" si="29">G160</f>
        <v>0</v>
      </c>
      <c r="H159" s="56" t="e">
        <f t="shared" si="23"/>
        <v>#DIV/0!</v>
      </c>
      <c r="I159" s="41"/>
      <c r="J159" s="56">
        <f t="shared" si="29"/>
        <v>0</v>
      </c>
      <c r="K159" s="56" t="e">
        <f t="shared" si="24"/>
        <v>#DIV/0!</v>
      </c>
      <c r="L159" s="45"/>
      <c r="M159" s="56">
        <f t="shared" si="29"/>
        <v>0</v>
      </c>
      <c r="N159" s="56" t="e">
        <f t="shared" si="25"/>
        <v>#DIV/0!</v>
      </c>
      <c r="O159" s="41"/>
      <c r="P159" s="56">
        <f t="shared" si="29"/>
        <v>0</v>
      </c>
      <c r="Q159" s="56" t="e">
        <f t="shared" si="26"/>
        <v>#DIV/0!</v>
      </c>
      <c r="R159" s="56"/>
    </row>
    <row r="160" spans="2:18" ht="30" customHeight="1">
      <c r="B160" s="64"/>
      <c r="C160" s="63"/>
      <c r="D160" s="59"/>
      <c r="E160" s="62"/>
      <c r="F160" s="58">
        <v>106.7</v>
      </c>
      <c r="G160" s="58"/>
      <c r="H160" s="59" t="e">
        <f t="shared" si="23"/>
        <v>#DIV/0!</v>
      </c>
      <c r="I160" s="58"/>
      <c r="J160" s="58"/>
      <c r="K160" s="59" t="e">
        <f t="shared" si="24"/>
        <v>#DIV/0!</v>
      </c>
      <c r="L160" s="60"/>
      <c r="M160" s="58"/>
      <c r="N160" s="59" t="e">
        <f t="shared" si="25"/>
        <v>#DIV/0!</v>
      </c>
      <c r="O160" s="58"/>
      <c r="P160" s="58"/>
      <c r="Q160" s="59" t="e">
        <f t="shared" si="26"/>
        <v>#DIV/0!</v>
      </c>
      <c r="R160" s="58"/>
    </row>
    <row r="161" spans="2:18" ht="30" customHeight="1">
      <c r="B161" s="64" t="s">
        <v>70</v>
      </c>
      <c r="C161" s="63" t="s">
        <v>22</v>
      </c>
      <c r="D161" s="59"/>
      <c r="E161" s="62"/>
      <c r="F161" s="58">
        <v>106.7</v>
      </c>
      <c r="G161" s="58"/>
      <c r="H161" s="59" t="e">
        <f t="shared" si="23"/>
        <v>#DIV/0!</v>
      </c>
      <c r="I161" s="58"/>
      <c r="J161" s="58"/>
      <c r="K161" s="59" t="e">
        <f t="shared" si="24"/>
        <v>#DIV/0!</v>
      </c>
      <c r="L161" s="60"/>
      <c r="M161" s="58"/>
      <c r="N161" s="59" t="e">
        <f t="shared" si="25"/>
        <v>#DIV/0!</v>
      </c>
      <c r="O161" s="58"/>
      <c r="P161" s="58"/>
      <c r="Q161" s="59" t="e">
        <f t="shared" si="26"/>
        <v>#DIV/0!</v>
      </c>
      <c r="R161" s="58"/>
    </row>
    <row r="162" spans="2:18" ht="30" customHeight="1">
      <c r="B162" s="33" t="s">
        <v>71</v>
      </c>
      <c r="C162" s="17" t="s">
        <v>131</v>
      </c>
      <c r="D162" s="56">
        <f>D163</f>
        <v>0</v>
      </c>
      <c r="E162" s="56"/>
      <c r="F162" s="56">
        <v>106.7</v>
      </c>
      <c r="G162" s="56">
        <f t="shared" ref="G162:P162" si="30">G163</f>
        <v>0</v>
      </c>
      <c r="H162" s="56" t="e">
        <f t="shared" si="23"/>
        <v>#DIV/0!</v>
      </c>
      <c r="I162" s="41"/>
      <c r="J162" s="56">
        <f t="shared" si="30"/>
        <v>0</v>
      </c>
      <c r="K162" s="56" t="e">
        <f t="shared" si="24"/>
        <v>#DIV/0!</v>
      </c>
      <c r="L162" s="45"/>
      <c r="M162" s="56">
        <f t="shared" si="30"/>
        <v>0</v>
      </c>
      <c r="N162" s="56" t="e">
        <f t="shared" si="25"/>
        <v>#DIV/0!</v>
      </c>
      <c r="O162" s="41"/>
      <c r="P162" s="56">
        <f t="shared" si="30"/>
        <v>0</v>
      </c>
      <c r="Q162" s="56" t="e">
        <f t="shared" si="26"/>
        <v>#DIV/0!</v>
      </c>
      <c r="R162" s="56"/>
    </row>
    <row r="163" spans="2:18" ht="30" customHeight="1">
      <c r="B163" s="64"/>
      <c r="C163" s="63"/>
      <c r="D163" s="59"/>
      <c r="E163" s="62"/>
      <c r="F163" s="58">
        <v>106.7</v>
      </c>
      <c r="G163" s="58"/>
      <c r="H163" s="59" t="e">
        <f t="shared" si="23"/>
        <v>#DIV/0!</v>
      </c>
      <c r="I163" s="58"/>
      <c r="J163" s="58"/>
      <c r="K163" s="59" t="e">
        <f t="shared" si="24"/>
        <v>#DIV/0!</v>
      </c>
      <c r="L163" s="60"/>
      <c r="M163" s="58"/>
      <c r="N163" s="59" t="e">
        <f t="shared" si="25"/>
        <v>#DIV/0!</v>
      </c>
      <c r="O163" s="58"/>
      <c r="P163" s="58"/>
      <c r="Q163" s="59" t="e">
        <f t="shared" si="26"/>
        <v>#DIV/0!</v>
      </c>
      <c r="R163" s="58"/>
    </row>
    <row r="164" spans="2:18" ht="30" customHeight="1">
      <c r="B164" s="34" t="s">
        <v>72</v>
      </c>
      <c r="C164" s="63" t="s">
        <v>22</v>
      </c>
      <c r="D164" s="59"/>
      <c r="E164" s="62"/>
      <c r="F164" s="58">
        <v>106.7</v>
      </c>
      <c r="G164" s="58"/>
      <c r="H164" s="59" t="e">
        <f t="shared" si="23"/>
        <v>#DIV/0!</v>
      </c>
      <c r="I164" s="58"/>
      <c r="J164" s="58"/>
      <c r="K164" s="59" t="e">
        <f t="shared" si="24"/>
        <v>#DIV/0!</v>
      </c>
      <c r="L164" s="60"/>
      <c r="M164" s="58"/>
      <c r="N164" s="59" t="e">
        <f t="shared" si="25"/>
        <v>#DIV/0!</v>
      </c>
      <c r="O164" s="58"/>
      <c r="P164" s="58"/>
      <c r="Q164" s="59" t="e">
        <f t="shared" si="26"/>
        <v>#DIV/0!</v>
      </c>
      <c r="R164" s="58"/>
    </row>
    <row r="165" spans="2:18" ht="30" customHeight="1">
      <c r="B165" s="33" t="s">
        <v>73</v>
      </c>
      <c r="C165" s="17" t="s">
        <v>74</v>
      </c>
      <c r="D165" s="56">
        <f>D166</f>
        <v>0</v>
      </c>
      <c r="E165" s="56"/>
      <c r="F165" s="56">
        <v>104.6</v>
      </c>
      <c r="G165" s="56">
        <f t="shared" ref="G165:P165" si="31">G166</f>
        <v>0</v>
      </c>
      <c r="H165" s="56" t="e">
        <f t="shared" si="23"/>
        <v>#DIV/0!</v>
      </c>
      <c r="I165" s="41"/>
      <c r="J165" s="56">
        <f t="shared" si="31"/>
        <v>0</v>
      </c>
      <c r="K165" s="56" t="e">
        <f t="shared" si="24"/>
        <v>#DIV/0!</v>
      </c>
      <c r="L165" s="45"/>
      <c r="M165" s="56">
        <f t="shared" si="31"/>
        <v>0</v>
      </c>
      <c r="N165" s="56" t="e">
        <f t="shared" si="25"/>
        <v>#DIV/0!</v>
      </c>
      <c r="O165" s="41"/>
      <c r="P165" s="56">
        <f t="shared" si="31"/>
        <v>0</v>
      </c>
      <c r="Q165" s="56" t="e">
        <f t="shared" si="26"/>
        <v>#DIV/0!</v>
      </c>
      <c r="R165" s="56"/>
    </row>
    <row r="166" spans="2:18" s="18" customFormat="1" ht="30" customHeight="1">
      <c r="B166" s="64"/>
      <c r="C166" s="63"/>
      <c r="D166" s="59"/>
      <c r="E166" s="62"/>
      <c r="F166" s="58">
        <v>104.6</v>
      </c>
      <c r="G166" s="58"/>
      <c r="H166" s="59" t="e">
        <f t="shared" si="23"/>
        <v>#DIV/0!</v>
      </c>
      <c r="I166" s="58"/>
      <c r="J166" s="58"/>
      <c r="K166" s="59" t="e">
        <f t="shared" si="24"/>
        <v>#DIV/0!</v>
      </c>
      <c r="L166" s="60"/>
      <c r="M166" s="58"/>
      <c r="N166" s="59" t="e">
        <f t="shared" si="25"/>
        <v>#DIV/0!</v>
      </c>
      <c r="O166" s="58"/>
      <c r="P166" s="58"/>
      <c r="Q166" s="59" t="e">
        <f t="shared" si="26"/>
        <v>#DIV/0!</v>
      </c>
      <c r="R166" s="58"/>
    </row>
    <row r="167" spans="2:18" s="18" customFormat="1" ht="30" customHeight="1">
      <c r="B167" s="64" t="s">
        <v>75</v>
      </c>
      <c r="C167" s="63" t="s">
        <v>22</v>
      </c>
      <c r="D167" s="59"/>
      <c r="E167" s="62"/>
      <c r="F167" s="58">
        <v>104.6</v>
      </c>
      <c r="G167" s="58"/>
      <c r="H167" s="59" t="e">
        <f t="shared" si="23"/>
        <v>#DIV/0!</v>
      </c>
      <c r="I167" s="58"/>
      <c r="J167" s="58"/>
      <c r="K167" s="59" t="e">
        <f t="shared" si="24"/>
        <v>#DIV/0!</v>
      </c>
      <c r="L167" s="60"/>
      <c r="M167" s="58"/>
      <c r="N167" s="59" t="e">
        <f t="shared" si="25"/>
        <v>#DIV/0!</v>
      </c>
      <c r="O167" s="58"/>
      <c r="P167" s="58"/>
      <c r="Q167" s="59" t="e">
        <f t="shared" si="26"/>
        <v>#DIV/0!</v>
      </c>
      <c r="R167" s="58"/>
    </row>
    <row r="168" spans="2:18" s="18" customFormat="1" ht="45" customHeight="1">
      <c r="B168" s="33" t="s">
        <v>76</v>
      </c>
      <c r="C168" s="17" t="s">
        <v>77</v>
      </c>
      <c r="D168" s="56">
        <f>D169</f>
        <v>0</v>
      </c>
      <c r="E168" s="56"/>
      <c r="F168" s="56">
        <v>106.7</v>
      </c>
      <c r="G168" s="56">
        <f t="shared" ref="G168:P168" si="32">G169</f>
        <v>0</v>
      </c>
      <c r="H168" s="56" t="e">
        <f t="shared" si="23"/>
        <v>#DIV/0!</v>
      </c>
      <c r="I168" s="41"/>
      <c r="J168" s="56">
        <f t="shared" si="32"/>
        <v>0</v>
      </c>
      <c r="K168" s="56" t="e">
        <f t="shared" si="24"/>
        <v>#DIV/0!</v>
      </c>
      <c r="L168" s="45"/>
      <c r="M168" s="56">
        <f t="shared" si="32"/>
        <v>0</v>
      </c>
      <c r="N168" s="56" t="e">
        <f t="shared" si="25"/>
        <v>#DIV/0!</v>
      </c>
      <c r="O168" s="41"/>
      <c r="P168" s="56">
        <f t="shared" si="32"/>
        <v>0</v>
      </c>
      <c r="Q168" s="56" t="e">
        <f t="shared" si="26"/>
        <v>#DIV/0!</v>
      </c>
      <c r="R168" s="56"/>
    </row>
    <row r="169" spans="2:18" s="18" customFormat="1" ht="30" customHeight="1">
      <c r="B169" s="64"/>
      <c r="C169" s="63"/>
      <c r="D169" s="59"/>
      <c r="E169" s="62"/>
      <c r="F169" s="58">
        <v>106.7</v>
      </c>
      <c r="G169" s="58"/>
      <c r="H169" s="59" t="e">
        <f t="shared" si="23"/>
        <v>#DIV/0!</v>
      </c>
      <c r="I169" s="58"/>
      <c r="J169" s="58"/>
      <c r="K169" s="59" t="e">
        <f t="shared" si="24"/>
        <v>#DIV/0!</v>
      </c>
      <c r="L169" s="60"/>
      <c r="M169" s="58"/>
      <c r="N169" s="59" t="e">
        <f t="shared" si="25"/>
        <v>#DIV/0!</v>
      </c>
      <c r="O169" s="58"/>
      <c r="P169" s="58"/>
      <c r="Q169" s="59" t="e">
        <f t="shared" si="26"/>
        <v>#DIV/0!</v>
      </c>
      <c r="R169" s="58"/>
    </row>
    <row r="170" spans="2:18" s="18" customFormat="1" ht="30" customHeight="1">
      <c r="B170" s="32" t="s">
        <v>78</v>
      </c>
      <c r="C170" s="63" t="s">
        <v>22</v>
      </c>
      <c r="D170" s="59"/>
      <c r="E170" s="62"/>
      <c r="F170" s="58">
        <v>106.7</v>
      </c>
      <c r="G170" s="58"/>
      <c r="H170" s="59" t="e">
        <f t="shared" si="23"/>
        <v>#DIV/0!</v>
      </c>
      <c r="I170" s="58"/>
      <c r="J170" s="58"/>
      <c r="K170" s="59" t="e">
        <f t="shared" si="24"/>
        <v>#DIV/0!</v>
      </c>
      <c r="L170" s="60"/>
      <c r="M170" s="58"/>
      <c r="N170" s="59" t="e">
        <f t="shared" si="25"/>
        <v>#DIV/0!</v>
      </c>
      <c r="O170" s="58"/>
      <c r="P170" s="58"/>
      <c r="Q170" s="59" t="e">
        <f t="shared" si="26"/>
        <v>#DIV/0!</v>
      </c>
      <c r="R170" s="58"/>
    </row>
    <row r="171" spans="2:18" s="18" customFormat="1" ht="60.75" customHeight="1">
      <c r="B171" s="30" t="s">
        <v>79</v>
      </c>
      <c r="C171" s="17" t="s">
        <v>132</v>
      </c>
      <c r="D171" s="56">
        <f>D172+D174+D175</f>
        <v>0</v>
      </c>
      <c r="E171" s="56"/>
      <c r="F171" s="56">
        <v>106.7</v>
      </c>
      <c r="G171" s="56">
        <f>G172+G174+G175</f>
        <v>0</v>
      </c>
      <c r="H171" s="56" t="e">
        <f t="shared" si="23"/>
        <v>#DIV/0!</v>
      </c>
      <c r="I171" s="41"/>
      <c r="J171" s="56">
        <f>J172+J174+J175</f>
        <v>0</v>
      </c>
      <c r="K171" s="56" t="e">
        <f t="shared" si="24"/>
        <v>#DIV/0!</v>
      </c>
      <c r="L171" s="45"/>
      <c r="M171" s="56">
        <f>M172+M174+M175</f>
        <v>0</v>
      </c>
      <c r="N171" s="56" t="e">
        <f t="shared" si="25"/>
        <v>#DIV/0!</v>
      </c>
      <c r="O171" s="41"/>
      <c r="P171" s="56">
        <f>P172+P174+P175</f>
        <v>0</v>
      </c>
      <c r="Q171" s="56" t="e">
        <f t="shared" si="26"/>
        <v>#DIV/0!</v>
      </c>
      <c r="R171" s="56"/>
    </row>
    <row r="172" spans="2:18" s="50" customFormat="1" ht="26.25" customHeight="1">
      <c r="B172" s="51"/>
      <c r="C172" s="47"/>
      <c r="D172" s="42"/>
      <c r="E172" s="42"/>
      <c r="F172" s="42">
        <v>106.7</v>
      </c>
      <c r="G172" s="42"/>
      <c r="H172" s="59" t="e">
        <f t="shared" si="23"/>
        <v>#DIV/0!</v>
      </c>
      <c r="I172" s="58"/>
      <c r="J172" s="59"/>
      <c r="K172" s="59" t="e">
        <f t="shared" si="24"/>
        <v>#DIV/0!</v>
      </c>
      <c r="L172" s="60"/>
      <c r="M172" s="59"/>
      <c r="N172" s="59" t="e">
        <f t="shared" si="25"/>
        <v>#DIV/0!</v>
      </c>
      <c r="O172" s="58"/>
      <c r="P172" s="59"/>
      <c r="Q172" s="59" t="e">
        <f t="shared" si="26"/>
        <v>#DIV/0!</v>
      </c>
      <c r="R172" s="59"/>
    </row>
    <row r="173" spans="2:18" s="50" customFormat="1" ht="26.25" customHeight="1">
      <c r="B173" s="51"/>
      <c r="C173" s="47"/>
      <c r="D173" s="42"/>
      <c r="E173" s="42"/>
      <c r="F173" s="42">
        <v>106.7</v>
      </c>
      <c r="G173" s="42"/>
      <c r="H173" s="59" t="e">
        <f t="shared" si="23"/>
        <v>#DIV/0!</v>
      </c>
      <c r="I173" s="58"/>
      <c r="J173" s="59"/>
      <c r="K173" s="59" t="e">
        <f t="shared" si="24"/>
        <v>#DIV/0!</v>
      </c>
      <c r="L173" s="60"/>
      <c r="M173" s="59"/>
      <c r="N173" s="59" t="e">
        <f t="shared" si="25"/>
        <v>#DIV/0!</v>
      </c>
      <c r="O173" s="58"/>
      <c r="P173" s="59"/>
      <c r="Q173" s="59" t="e">
        <f t="shared" si="26"/>
        <v>#DIV/0!</v>
      </c>
      <c r="R173" s="59"/>
    </row>
    <row r="174" spans="2:18" s="50" customFormat="1" ht="33.75" customHeight="1">
      <c r="B174" s="51"/>
      <c r="C174" s="47"/>
      <c r="D174" s="42"/>
      <c r="E174" s="42"/>
      <c r="F174" s="42">
        <v>106.7</v>
      </c>
      <c r="G174" s="42"/>
      <c r="H174" s="59" t="e">
        <f t="shared" si="23"/>
        <v>#DIV/0!</v>
      </c>
      <c r="I174" s="58"/>
      <c r="J174" s="59"/>
      <c r="K174" s="59" t="e">
        <f t="shared" si="24"/>
        <v>#DIV/0!</v>
      </c>
      <c r="L174" s="60"/>
      <c r="M174" s="59"/>
      <c r="N174" s="59" t="e">
        <f t="shared" si="25"/>
        <v>#DIV/0!</v>
      </c>
      <c r="O174" s="58"/>
      <c r="P174" s="59"/>
      <c r="Q174" s="59" t="e">
        <f t="shared" si="26"/>
        <v>#DIV/0!</v>
      </c>
      <c r="R174" s="59"/>
    </row>
    <row r="175" spans="2:18" s="18" customFormat="1" ht="30" customHeight="1">
      <c r="B175" s="32"/>
      <c r="C175" s="63"/>
      <c r="D175" s="59"/>
      <c r="E175" s="62"/>
      <c r="F175" s="42">
        <v>106.7</v>
      </c>
      <c r="G175" s="58"/>
      <c r="H175" s="59" t="e">
        <f t="shared" si="23"/>
        <v>#DIV/0!</v>
      </c>
      <c r="I175" s="58"/>
      <c r="J175" s="58"/>
      <c r="K175" s="59" t="e">
        <f t="shared" si="24"/>
        <v>#DIV/0!</v>
      </c>
      <c r="L175" s="60"/>
      <c r="M175" s="58"/>
      <c r="N175" s="59" t="e">
        <f t="shared" si="25"/>
        <v>#DIV/0!</v>
      </c>
      <c r="O175" s="58"/>
      <c r="P175" s="58"/>
      <c r="Q175" s="59" t="e">
        <f t="shared" si="26"/>
        <v>#DIV/0!</v>
      </c>
      <c r="R175" s="58"/>
    </row>
    <row r="176" spans="2:18" s="18" customFormat="1" ht="30" customHeight="1">
      <c r="B176" s="32" t="s">
        <v>80</v>
      </c>
      <c r="C176" s="63" t="s">
        <v>22</v>
      </c>
      <c r="D176" s="59"/>
      <c r="E176" s="62"/>
      <c r="F176" s="58">
        <v>106.7</v>
      </c>
      <c r="G176" s="58"/>
      <c r="H176" s="59" t="e">
        <f t="shared" si="23"/>
        <v>#DIV/0!</v>
      </c>
      <c r="I176" s="58"/>
      <c r="J176" s="58"/>
      <c r="K176" s="59" t="e">
        <f t="shared" si="24"/>
        <v>#DIV/0!</v>
      </c>
      <c r="L176" s="60"/>
      <c r="M176" s="58"/>
      <c r="N176" s="59" t="e">
        <f t="shared" si="25"/>
        <v>#DIV/0!</v>
      </c>
      <c r="O176" s="58"/>
      <c r="P176" s="58"/>
      <c r="Q176" s="59" t="e">
        <f t="shared" si="26"/>
        <v>#DIV/0!</v>
      </c>
      <c r="R176" s="58"/>
    </row>
    <row r="177" spans="2:18" ht="22.5" customHeight="1">
      <c r="B177" s="33" t="s">
        <v>81</v>
      </c>
      <c r="C177" s="17" t="s">
        <v>82</v>
      </c>
      <c r="D177" s="56">
        <f>D178+D179+D180+D181+D182+D183+D184+D185+D186+D187+D188+D189+D190+D191+D192+D193</f>
        <v>0</v>
      </c>
      <c r="E177" s="56"/>
      <c r="F177" s="56">
        <v>106.7</v>
      </c>
      <c r="G177" s="56">
        <f t="shared" ref="G177:P177" si="33">G178+G179+G180+G181+G182+G183+G184+G185+G186+G187+G188+G189+G190+G191+G192+G193</f>
        <v>0</v>
      </c>
      <c r="H177" s="56" t="e">
        <f t="shared" si="23"/>
        <v>#DIV/0!</v>
      </c>
      <c r="I177" s="41"/>
      <c r="J177" s="56">
        <f t="shared" si="33"/>
        <v>0</v>
      </c>
      <c r="K177" s="56" t="e">
        <f t="shared" si="24"/>
        <v>#DIV/0!</v>
      </c>
      <c r="L177" s="45"/>
      <c r="M177" s="56">
        <f t="shared" si="33"/>
        <v>0</v>
      </c>
      <c r="N177" s="56" t="e">
        <f t="shared" si="25"/>
        <v>#DIV/0!</v>
      </c>
      <c r="O177" s="41"/>
      <c r="P177" s="56">
        <f t="shared" si="33"/>
        <v>0</v>
      </c>
      <c r="Q177" s="56" t="e">
        <f t="shared" si="26"/>
        <v>#DIV/0!</v>
      </c>
      <c r="R177" s="56"/>
    </row>
    <row r="178" spans="2:18" s="18" customFormat="1" ht="22.5" customHeight="1">
      <c r="B178" s="64"/>
      <c r="C178" s="63"/>
      <c r="D178" s="59"/>
      <c r="E178" s="62"/>
      <c r="F178" s="58">
        <v>106.7</v>
      </c>
      <c r="G178" s="58"/>
      <c r="H178" s="59" t="e">
        <f t="shared" si="23"/>
        <v>#DIV/0!</v>
      </c>
      <c r="I178" s="58"/>
      <c r="J178" s="58"/>
      <c r="K178" s="59" t="e">
        <f t="shared" si="24"/>
        <v>#DIV/0!</v>
      </c>
      <c r="L178" s="60"/>
      <c r="M178" s="58"/>
      <c r="N178" s="59" t="e">
        <f t="shared" si="25"/>
        <v>#DIV/0!</v>
      </c>
      <c r="O178" s="58"/>
      <c r="P178" s="58"/>
      <c r="Q178" s="59" t="e">
        <f t="shared" si="26"/>
        <v>#DIV/0!</v>
      </c>
      <c r="R178" s="58"/>
    </row>
    <row r="179" spans="2:18" s="18" customFormat="1" ht="22.5" customHeight="1">
      <c r="B179" s="64"/>
      <c r="C179" s="63"/>
      <c r="D179" s="59"/>
      <c r="E179" s="62"/>
      <c r="F179" s="58">
        <v>106.7</v>
      </c>
      <c r="G179" s="58"/>
      <c r="H179" s="59" t="e">
        <f t="shared" si="23"/>
        <v>#DIV/0!</v>
      </c>
      <c r="I179" s="58"/>
      <c r="J179" s="58"/>
      <c r="K179" s="59" t="e">
        <f t="shared" si="24"/>
        <v>#DIV/0!</v>
      </c>
      <c r="L179" s="60"/>
      <c r="M179" s="58"/>
      <c r="N179" s="59" t="e">
        <f t="shared" si="25"/>
        <v>#DIV/0!</v>
      </c>
      <c r="O179" s="58"/>
      <c r="P179" s="58"/>
      <c r="Q179" s="59" t="e">
        <f t="shared" si="26"/>
        <v>#DIV/0!</v>
      </c>
      <c r="R179" s="58"/>
    </row>
    <row r="180" spans="2:18" s="18" customFormat="1" ht="22.5" customHeight="1">
      <c r="B180" s="64"/>
      <c r="C180" s="63"/>
      <c r="D180" s="59"/>
      <c r="E180" s="62"/>
      <c r="F180" s="58">
        <v>106.7</v>
      </c>
      <c r="G180" s="58"/>
      <c r="H180" s="59" t="e">
        <f t="shared" si="23"/>
        <v>#DIV/0!</v>
      </c>
      <c r="I180" s="58"/>
      <c r="J180" s="58"/>
      <c r="K180" s="59" t="e">
        <f t="shared" si="24"/>
        <v>#DIV/0!</v>
      </c>
      <c r="L180" s="60"/>
      <c r="M180" s="58"/>
      <c r="N180" s="59" t="e">
        <f t="shared" si="25"/>
        <v>#DIV/0!</v>
      </c>
      <c r="O180" s="58"/>
      <c r="P180" s="58"/>
      <c r="Q180" s="59" t="e">
        <f t="shared" si="26"/>
        <v>#DIV/0!</v>
      </c>
      <c r="R180" s="58"/>
    </row>
    <row r="181" spans="2:18" s="18" customFormat="1" ht="22.5" customHeight="1">
      <c r="B181" s="64"/>
      <c r="C181" s="63"/>
      <c r="D181" s="59"/>
      <c r="E181" s="62"/>
      <c r="F181" s="58">
        <v>106.7</v>
      </c>
      <c r="G181" s="58"/>
      <c r="H181" s="59" t="e">
        <f t="shared" si="23"/>
        <v>#DIV/0!</v>
      </c>
      <c r="I181" s="58"/>
      <c r="J181" s="58"/>
      <c r="K181" s="59" t="e">
        <f t="shared" si="24"/>
        <v>#DIV/0!</v>
      </c>
      <c r="L181" s="60"/>
      <c r="M181" s="58"/>
      <c r="N181" s="59" t="e">
        <f t="shared" si="25"/>
        <v>#DIV/0!</v>
      </c>
      <c r="O181" s="58"/>
      <c r="P181" s="58"/>
      <c r="Q181" s="59" t="e">
        <f t="shared" si="26"/>
        <v>#DIV/0!</v>
      </c>
      <c r="R181" s="58"/>
    </row>
    <row r="182" spans="2:18" s="18" customFormat="1" ht="22.5" customHeight="1">
      <c r="B182" s="64"/>
      <c r="C182" s="63"/>
      <c r="D182" s="59"/>
      <c r="E182" s="62"/>
      <c r="F182" s="58">
        <v>106.7</v>
      </c>
      <c r="G182" s="58"/>
      <c r="H182" s="59" t="e">
        <f t="shared" si="23"/>
        <v>#DIV/0!</v>
      </c>
      <c r="I182" s="58"/>
      <c r="J182" s="58"/>
      <c r="K182" s="59" t="e">
        <f t="shared" si="24"/>
        <v>#DIV/0!</v>
      </c>
      <c r="L182" s="60"/>
      <c r="M182" s="58"/>
      <c r="N182" s="59" t="e">
        <f t="shared" si="25"/>
        <v>#DIV/0!</v>
      </c>
      <c r="O182" s="58"/>
      <c r="P182" s="58"/>
      <c r="Q182" s="59" t="e">
        <f t="shared" si="26"/>
        <v>#DIV/0!</v>
      </c>
      <c r="R182" s="58"/>
    </row>
    <row r="183" spans="2:18" s="18" customFormat="1" ht="22.5" customHeight="1">
      <c r="B183" s="64"/>
      <c r="C183" s="63"/>
      <c r="D183" s="59"/>
      <c r="E183" s="62"/>
      <c r="F183" s="58">
        <v>106.7</v>
      </c>
      <c r="G183" s="58"/>
      <c r="H183" s="59" t="e">
        <f t="shared" si="23"/>
        <v>#DIV/0!</v>
      </c>
      <c r="I183" s="58"/>
      <c r="J183" s="58"/>
      <c r="K183" s="59" t="e">
        <f t="shared" si="24"/>
        <v>#DIV/0!</v>
      </c>
      <c r="L183" s="60"/>
      <c r="M183" s="58"/>
      <c r="N183" s="59" t="e">
        <f t="shared" si="25"/>
        <v>#DIV/0!</v>
      </c>
      <c r="O183" s="58"/>
      <c r="P183" s="58"/>
      <c r="Q183" s="59" t="e">
        <f t="shared" si="26"/>
        <v>#DIV/0!</v>
      </c>
      <c r="R183" s="58"/>
    </row>
    <row r="184" spans="2:18" s="18" customFormat="1" ht="22.5" customHeight="1">
      <c r="B184" s="64"/>
      <c r="C184" s="63"/>
      <c r="D184" s="59"/>
      <c r="E184" s="62"/>
      <c r="F184" s="58">
        <v>106.7</v>
      </c>
      <c r="G184" s="58"/>
      <c r="H184" s="59" t="e">
        <f t="shared" si="23"/>
        <v>#DIV/0!</v>
      </c>
      <c r="I184" s="58"/>
      <c r="J184" s="58"/>
      <c r="K184" s="59" t="e">
        <f t="shared" si="24"/>
        <v>#DIV/0!</v>
      </c>
      <c r="L184" s="60"/>
      <c r="M184" s="58"/>
      <c r="N184" s="59" t="e">
        <f t="shared" si="25"/>
        <v>#DIV/0!</v>
      </c>
      <c r="O184" s="58"/>
      <c r="P184" s="58"/>
      <c r="Q184" s="59" t="e">
        <f t="shared" si="26"/>
        <v>#DIV/0!</v>
      </c>
      <c r="R184" s="58"/>
    </row>
    <row r="185" spans="2:18" s="18" customFormat="1" ht="22.5" customHeight="1">
      <c r="B185" s="64"/>
      <c r="C185" s="63"/>
      <c r="D185" s="59"/>
      <c r="E185" s="62"/>
      <c r="F185" s="58">
        <v>106.7</v>
      </c>
      <c r="G185" s="58"/>
      <c r="H185" s="59" t="e">
        <f t="shared" si="23"/>
        <v>#DIV/0!</v>
      </c>
      <c r="I185" s="58"/>
      <c r="J185" s="58"/>
      <c r="K185" s="59" t="e">
        <f t="shared" si="24"/>
        <v>#DIV/0!</v>
      </c>
      <c r="L185" s="60"/>
      <c r="M185" s="58"/>
      <c r="N185" s="59" t="e">
        <f t="shared" si="25"/>
        <v>#DIV/0!</v>
      </c>
      <c r="O185" s="58"/>
      <c r="P185" s="58"/>
      <c r="Q185" s="59" t="e">
        <f t="shared" si="26"/>
        <v>#DIV/0!</v>
      </c>
      <c r="R185" s="58"/>
    </row>
    <row r="186" spans="2:18" s="18" customFormat="1" ht="22.5" customHeight="1">
      <c r="B186" s="64"/>
      <c r="C186" s="63"/>
      <c r="D186" s="59"/>
      <c r="E186" s="62"/>
      <c r="F186" s="58">
        <v>106.7</v>
      </c>
      <c r="G186" s="58"/>
      <c r="H186" s="59" t="e">
        <f t="shared" si="23"/>
        <v>#DIV/0!</v>
      </c>
      <c r="I186" s="58"/>
      <c r="J186" s="58"/>
      <c r="K186" s="59" t="e">
        <f t="shared" si="24"/>
        <v>#DIV/0!</v>
      </c>
      <c r="L186" s="60"/>
      <c r="M186" s="58"/>
      <c r="N186" s="59" t="e">
        <f t="shared" si="25"/>
        <v>#DIV/0!</v>
      </c>
      <c r="O186" s="58"/>
      <c r="P186" s="58"/>
      <c r="Q186" s="59" t="e">
        <f t="shared" si="26"/>
        <v>#DIV/0!</v>
      </c>
      <c r="R186" s="58"/>
    </row>
    <row r="187" spans="2:18" s="18" customFormat="1" ht="22.5" customHeight="1">
      <c r="B187" s="64"/>
      <c r="C187" s="63"/>
      <c r="D187" s="59"/>
      <c r="E187" s="62"/>
      <c r="F187" s="58">
        <v>106.7</v>
      </c>
      <c r="G187" s="58"/>
      <c r="H187" s="59" t="e">
        <f t="shared" si="23"/>
        <v>#DIV/0!</v>
      </c>
      <c r="I187" s="58"/>
      <c r="J187" s="58"/>
      <c r="K187" s="59" t="e">
        <f t="shared" si="24"/>
        <v>#DIV/0!</v>
      </c>
      <c r="L187" s="60"/>
      <c r="M187" s="58"/>
      <c r="N187" s="59" t="e">
        <f t="shared" si="25"/>
        <v>#DIV/0!</v>
      </c>
      <c r="O187" s="58"/>
      <c r="P187" s="58"/>
      <c r="Q187" s="59" t="e">
        <f t="shared" si="26"/>
        <v>#DIV/0!</v>
      </c>
      <c r="R187" s="58"/>
    </row>
    <row r="188" spans="2:18" s="18" customFormat="1" ht="22.5" customHeight="1">
      <c r="B188" s="64"/>
      <c r="C188" s="63"/>
      <c r="D188" s="59"/>
      <c r="E188" s="62"/>
      <c r="F188" s="58">
        <v>106.7</v>
      </c>
      <c r="G188" s="58"/>
      <c r="H188" s="59" t="e">
        <f t="shared" si="23"/>
        <v>#DIV/0!</v>
      </c>
      <c r="I188" s="58"/>
      <c r="J188" s="58"/>
      <c r="K188" s="59" t="e">
        <f t="shared" si="24"/>
        <v>#DIV/0!</v>
      </c>
      <c r="L188" s="60"/>
      <c r="M188" s="58"/>
      <c r="N188" s="59" t="e">
        <f t="shared" si="25"/>
        <v>#DIV/0!</v>
      </c>
      <c r="O188" s="58"/>
      <c r="P188" s="58"/>
      <c r="Q188" s="59" t="e">
        <f t="shared" si="26"/>
        <v>#DIV/0!</v>
      </c>
      <c r="R188" s="58"/>
    </row>
    <row r="189" spans="2:18" s="18" customFormat="1" ht="22.5" customHeight="1">
      <c r="B189" s="64"/>
      <c r="C189" s="63"/>
      <c r="D189" s="59"/>
      <c r="E189" s="62"/>
      <c r="F189" s="58">
        <v>106.7</v>
      </c>
      <c r="G189" s="58"/>
      <c r="H189" s="59" t="e">
        <f t="shared" si="23"/>
        <v>#DIV/0!</v>
      </c>
      <c r="I189" s="58"/>
      <c r="J189" s="58"/>
      <c r="K189" s="59" t="e">
        <f t="shared" si="24"/>
        <v>#DIV/0!</v>
      </c>
      <c r="L189" s="60"/>
      <c r="M189" s="58"/>
      <c r="N189" s="59" t="e">
        <f t="shared" si="25"/>
        <v>#DIV/0!</v>
      </c>
      <c r="O189" s="58"/>
      <c r="P189" s="58"/>
      <c r="Q189" s="59" t="e">
        <f t="shared" si="26"/>
        <v>#DIV/0!</v>
      </c>
      <c r="R189" s="58"/>
    </row>
    <row r="190" spans="2:18" s="18" customFormat="1" ht="22.5" customHeight="1">
      <c r="B190" s="64"/>
      <c r="C190" s="63"/>
      <c r="D190" s="59"/>
      <c r="E190" s="62"/>
      <c r="F190" s="58">
        <v>106.7</v>
      </c>
      <c r="G190" s="58"/>
      <c r="H190" s="59" t="e">
        <f t="shared" si="23"/>
        <v>#DIV/0!</v>
      </c>
      <c r="I190" s="58"/>
      <c r="J190" s="58"/>
      <c r="K190" s="59" t="e">
        <f t="shared" si="24"/>
        <v>#DIV/0!</v>
      </c>
      <c r="L190" s="60"/>
      <c r="M190" s="58"/>
      <c r="N190" s="59" t="e">
        <f t="shared" si="25"/>
        <v>#DIV/0!</v>
      </c>
      <c r="O190" s="58"/>
      <c r="P190" s="58"/>
      <c r="Q190" s="59" t="e">
        <f t="shared" si="26"/>
        <v>#DIV/0!</v>
      </c>
      <c r="R190" s="58"/>
    </row>
    <row r="191" spans="2:18" s="18" customFormat="1" ht="22.5" customHeight="1">
      <c r="B191" s="64"/>
      <c r="C191" s="63"/>
      <c r="D191" s="59"/>
      <c r="E191" s="62"/>
      <c r="F191" s="58">
        <v>106.7</v>
      </c>
      <c r="G191" s="58"/>
      <c r="H191" s="59" t="e">
        <f t="shared" si="23"/>
        <v>#DIV/0!</v>
      </c>
      <c r="I191" s="58"/>
      <c r="J191" s="58"/>
      <c r="K191" s="59" t="e">
        <f t="shared" si="24"/>
        <v>#DIV/0!</v>
      </c>
      <c r="L191" s="60"/>
      <c r="M191" s="58"/>
      <c r="N191" s="59" t="e">
        <f t="shared" si="25"/>
        <v>#DIV/0!</v>
      </c>
      <c r="O191" s="58"/>
      <c r="P191" s="58"/>
      <c r="Q191" s="59" t="e">
        <f t="shared" si="26"/>
        <v>#DIV/0!</v>
      </c>
      <c r="R191" s="58"/>
    </row>
    <row r="192" spans="2:18" s="18" customFormat="1" ht="22.5" customHeight="1">
      <c r="B192" s="64"/>
      <c r="C192" s="63"/>
      <c r="D192" s="59"/>
      <c r="E192" s="62"/>
      <c r="F192" s="58">
        <v>106.7</v>
      </c>
      <c r="G192" s="58"/>
      <c r="H192" s="59" t="e">
        <f t="shared" si="23"/>
        <v>#DIV/0!</v>
      </c>
      <c r="I192" s="58"/>
      <c r="J192" s="58"/>
      <c r="K192" s="59" t="e">
        <f t="shared" si="24"/>
        <v>#DIV/0!</v>
      </c>
      <c r="L192" s="60"/>
      <c r="M192" s="58"/>
      <c r="N192" s="59" t="e">
        <f t="shared" si="25"/>
        <v>#DIV/0!</v>
      </c>
      <c r="O192" s="58"/>
      <c r="P192" s="58"/>
      <c r="Q192" s="59" t="e">
        <f t="shared" si="26"/>
        <v>#DIV/0!</v>
      </c>
      <c r="R192" s="58"/>
    </row>
    <row r="193" spans="2:18" s="18" customFormat="1" ht="23.25" customHeight="1">
      <c r="B193" s="64"/>
      <c r="C193" s="63"/>
      <c r="D193" s="59"/>
      <c r="E193" s="62"/>
      <c r="F193" s="58">
        <v>106.7</v>
      </c>
      <c r="G193" s="58"/>
      <c r="H193" s="59" t="e">
        <f t="shared" si="23"/>
        <v>#DIV/0!</v>
      </c>
      <c r="I193" s="58"/>
      <c r="J193" s="58"/>
      <c r="K193" s="59" t="e">
        <f t="shared" si="24"/>
        <v>#DIV/0!</v>
      </c>
      <c r="L193" s="60"/>
      <c r="M193" s="58"/>
      <c r="N193" s="59" t="e">
        <f t="shared" si="25"/>
        <v>#DIV/0!</v>
      </c>
      <c r="O193" s="58"/>
      <c r="P193" s="58"/>
      <c r="Q193" s="59" t="e">
        <f t="shared" si="26"/>
        <v>#DIV/0!</v>
      </c>
      <c r="R193" s="58"/>
    </row>
    <row r="194" spans="2:18" s="18" customFormat="1" ht="30.75" customHeight="1">
      <c r="B194" s="64" t="s">
        <v>83</v>
      </c>
      <c r="C194" s="63" t="s">
        <v>22</v>
      </c>
      <c r="D194" s="59"/>
      <c r="E194" s="62"/>
      <c r="F194" s="58">
        <v>106.7</v>
      </c>
      <c r="G194" s="58"/>
      <c r="H194" s="59" t="e">
        <f t="shared" si="23"/>
        <v>#DIV/0!</v>
      </c>
      <c r="I194" s="58"/>
      <c r="J194" s="58"/>
      <c r="K194" s="59" t="e">
        <f t="shared" si="24"/>
        <v>#DIV/0!</v>
      </c>
      <c r="L194" s="60"/>
      <c r="M194" s="58"/>
      <c r="N194" s="59" t="e">
        <f t="shared" si="25"/>
        <v>#DIV/0!</v>
      </c>
      <c r="O194" s="58"/>
      <c r="P194" s="58"/>
      <c r="Q194" s="59" t="e">
        <f t="shared" si="26"/>
        <v>#DIV/0!</v>
      </c>
      <c r="R194" s="58"/>
    </row>
    <row r="195" spans="2:18" s="18" customFormat="1" ht="47.25" customHeight="1">
      <c r="B195" s="33" t="s">
        <v>84</v>
      </c>
      <c r="C195" s="17" t="s">
        <v>85</v>
      </c>
      <c r="D195" s="56">
        <f>D196+D197+D198+D199+D200+D201+D202+D203+D204+D205+D206+D207+D208+D209</f>
        <v>0</v>
      </c>
      <c r="E195" s="56"/>
      <c r="F195" s="56">
        <v>106.7</v>
      </c>
      <c r="G195" s="56">
        <f t="shared" ref="G195:P195" si="34">G196+G197+G198+G199+G200+G201+G202+G203+G204+G205+G206+G207+G208+G209</f>
        <v>0</v>
      </c>
      <c r="H195" s="56" t="e">
        <f t="shared" si="23"/>
        <v>#DIV/0!</v>
      </c>
      <c r="I195" s="41"/>
      <c r="J195" s="56">
        <f t="shared" si="34"/>
        <v>0</v>
      </c>
      <c r="K195" s="56" t="e">
        <f t="shared" si="24"/>
        <v>#DIV/0!</v>
      </c>
      <c r="L195" s="45"/>
      <c r="M195" s="56">
        <f t="shared" si="34"/>
        <v>0</v>
      </c>
      <c r="N195" s="56" t="e">
        <f t="shared" si="25"/>
        <v>#DIV/0!</v>
      </c>
      <c r="O195" s="41"/>
      <c r="P195" s="56">
        <f t="shared" si="34"/>
        <v>0</v>
      </c>
      <c r="Q195" s="56" t="e">
        <f t="shared" si="26"/>
        <v>#DIV/0!</v>
      </c>
      <c r="R195" s="56"/>
    </row>
    <row r="196" spans="2:18" s="18" customFormat="1" ht="25.5" customHeight="1">
      <c r="B196" s="64"/>
      <c r="C196" s="63"/>
      <c r="D196" s="59"/>
      <c r="E196" s="62"/>
      <c r="F196" s="58">
        <v>106.7</v>
      </c>
      <c r="G196" s="58"/>
      <c r="H196" s="59" t="e">
        <f t="shared" si="23"/>
        <v>#DIV/0!</v>
      </c>
      <c r="I196" s="58"/>
      <c r="J196" s="58"/>
      <c r="K196" s="59" t="e">
        <f t="shared" si="24"/>
        <v>#DIV/0!</v>
      </c>
      <c r="L196" s="60"/>
      <c r="M196" s="58"/>
      <c r="N196" s="59" t="e">
        <f t="shared" si="25"/>
        <v>#DIV/0!</v>
      </c>
      <c r="O196" s="58"/>
      <c r="P196" s="58"/>
      <c r="Q196" s="59" t="e">
        <f t="shared" si="26"/>
        <v>#DIV/0!</v>
      </c>
      <c r="R196" s="58"/>
    </row>
    <row r="197" spans="2:18" s="18" customFormat="1" ht="25.5" customHeight="1">
      <c r="B197" s="64"/>
      <c r="C197" s="63"/>
      <c r="D197" s="59"/>
      <c r="E197" s="62"/>
      <c r="F197" s="58">
        <v>106.7</v>
      </c>
      <c r="G197" s="58"/>
      <c r="H197" s="59" t="e">
        <f t="shared" si="23"/>
        <v>#DIV/0!</v>
      </c>
      <c r="I197" s="58"/>
      <c r="J197" s="58"/>
      <c r="K197" s="59" t="e">
        <f t="shared" si="24"/>
        <v>#DIV/0!</v>
      </c>
      <c r="L197" s="60"/>
      <c r="M197" s="58"/>
      <c r="N197" s="59" t="e">
        <f t="shared" si="25"/>
        <v>#DIV/0!</v>
      </c>
      <c r="O197" s="58"/>
      <c r="P197" s="58"/>
      <c r="Q197" s="59" t="e">
        <f t="shared" si="26"/>
        <v>#DIV/0!</v>
      </c>
      <c r="R197" s="58"/>
    </row>
    <row r="198" spans="2:18" s="18" customFormat="1" ht="25.5" customHeight="1">
      <c r="B198" s="64"/>
      <c r="C198" s="63"/>
      <c r="D198" s="59"/>
      <c r="E198" s="62"/>
      <c r="F198" s="58">
        <v>106.7</v>
      </c>
      <c r="G198" s="58"/>
      <c r="H198" s="59" t="e">
        <f t="shared" si="23"/>
        <v>#DIV/0!</v>
      </c>
      <c r="I198" s="58"/>
      <c r="J198" s="58"/>
      <c r="K198" s="59" t="e">
        <f t="shared" si="24"/>
        <v>#DIV/0!</v>
      </c>
      <c r="L198" s="60"/>
      <c r="M198" s="58"/>
      <c r="N198" s="59" t="e">
        <f t="shared" si="25"/>
        <v>#DIV/0!</v>
      </c>
      <c r="O198" s="58"/>
      <c r="P198" s="58"/>
      <c r="Q198" s="59" t="e">
        <f t="shared" si="26"/>
        <v>#DIV/0!</v>
      </c>
      <c r="R198" s="58"/>
    </row>
    <row r="199" spans="2:18" s="18" customFormat="1" ht="25.5" customHeight="1">
      <c r="B199" s="64"/>
      <c r="C199" s="63"/>
      <c r="D199" s="59"/>
      <c r="E199" s="62"/>
      <c r="F199" s="58">
        <v>106.7</v>
      </c>
      <c r="G199" s="58"/>
      <c r="H199" s="59" t="e">
        <f t="shared" si="23"/>
        <v>#DIV/0!</v>
      </c>
      <c r="I199" s="58"/>
      <c r="J199" s="58"/>
      <c r="K199" s="59" t="e">
        <f t="shared" si="24"/>
        <v>#DIV/0!</v>
      </c>
      <c r="L199" s="60"/>
      <c r="M199" s="58"/>
      <c r="N199" s="59" t="e">
        <f t="shared" si="25"/>
        <v>#DIV/0!</v>
      </c>
      <c r="O199" s="58"/>
      <c r="P199" s="58"/>
      <c r="Q199" s="59" t="e">
        <f t="shared" si="26"/>
        <v>#DIV/0!</v>
      </c>
      <c r="R199" s="58"/>
    </row>
    <row r="200" spans="2:18" s="18" customFormat="1" ht="25.5" customHeight="1">
      <c r="B200" s="64"/>
      <c r="C200" s="63"/>
      <c r="D200" s="59"/>
      <c r="E200" s="62"/>
      <c r="F200" s="58">
        <v>106.7</v>
      </c>
      <c r="G200" s="58"/>
      <c r="H200" s="59" t="e">
        <f t="shared" si="23"/>
        <v>#DIV/0!</v>
      </c>
      <c r="I200" s="58"/>
      <c r="J200" s="58"/>
      <c r="K200" s="59" t="e">
        <f t="shared" si="24"/>
        <v>#DIV/0!</v>
      </c>
      <c r="L200" s="60"/>
      <c r="M200" s="58"/>
      <c r="N200" s="59" t="e">
        <f t="shared" si="25"/>
        <v>#DIV/0!</v>
      </c>
      <c r="O200" s="58"/>
      <c r="P200" s="58"/>
      <c r="Q200" s="59" t="e">
        <f t="shared" si="26"/>
        <v>#DIV/0!</v>
      </c>
      <c r="R200" s="58"/>
    </row>
    <row r="201" spans="2:18" s="18" customFormat="1" ht="25.5" customHeight="1">
      <c r="B201" s="64"/>
      <c r="C201" s="63"/>
      <c r="D201" s="59"/>
      <c r="E201" s="62"/>
      <c r="F201" s="58">
        <v>106.7</v>
      </c>
      <c r="G201" s="58"/>
      <c r="H201" s="59" t="e">
        <f t="shared" si="23"/>
        <v>#DIV/0!</v>
      </c>
      <c r="I201" s="58"/>
      <c r="J201" s="58"/>
      <c r="K201" s="59" t="e">
        <f t="shared" si="24"/>
        <v>#DIV/0!</v>
      </c>
      <c r="L201" s="60"/>
      <c r="M201" s="58"/>
      <c r="N201" s="59" t="e">
        <f t="shared" si="25"/>
        <v>#DIV/0!</v>
      </c>
      <c r="O201" s="58"/>
      <c r="P201" s="58"/>
      <c r="Q201" s="59" t="e">
        <f t="shared" si="26"/>
        <v>#DIV/0!</v>
      </c>
      <c r="R201" s="58"/>
    </row>
    <row r="202" spans="2:18" s="18" customFormat="1" ht="25.5" customHeight="1">
      <c r="B202" s="64"/>
      <c r="C202" s="63"/>
      <c r="D202" s="59"/>
      <c r="E202" s="62"/>
      <c r="F202" s="58">
        <v>106.7</v>
      </c>
      <c r="G202" s="58"/>
      <c r="H202" s="59" t="e">
        <f t="shared" si="23"/>
        <v>#DIV/0!</v>
      </c>
      <c r="I202" s="58"/>
      <c r="J202" s="58"/>
      <c r="K202" s="59" t="e">
        <f t="shared" si="24"/>
        <v>#DIV/0!</v>
      </c>
      <c r="L202" s="60"/>
      <c r="M202" s="58"/>
      <c r="N202" s="59" t="e">
        <f t="shared" si="25"/>
        <v>#DIV/0!</v>
      </c>
      <c r="O202" s="58"/>
      <c r="P202" s="58"/>
      <c r="Q202" s="59" t="e">
        <f t="shared" si="26"/>
        <v>#DIV/0!</v>
      </c>
      <c r="R202" s="58"/>
    </row>
    <row r="203" spans="2:18" s="18" customFormat="1" ht="25.5" customHeight="1">
      <c r="B203" s="64"/>
      <c r="C203" s="63"/>
      <c r="D203" s="59"/>
      <c r="E203" s="62"/>
      <c r="F203" s="58">
        <v>106.7</v>
      </c>
      <c r="G203" s="58"/>
      <c r="H203" s="59" t="e">
        <f t="shared" ref="H203:H238" si="35">G203/D203/I203*10000</f>
        <v>#DIV/0!</v>
      </c>
      <c r="I203" s="58"/>
      <c r="J203" s="58"/>
      <c r="K203" s="59" t="e">
        <f t="shared" ref="K203:K238" si="36">J203/G203/L203*10000</f>
        <v>#DIV/0!</v>
      </c>
      <c r="L203" s="60"/>
      <c r="M203" s="58"/>
      <c r="N203" s="59" t="e">
        <f t="shared" ref="N203:N238" si="37">M203/J203/O203*10000</f>
        <v>#DIV/0!</v>
      </c>
      <c r="O203" s="58"/>
      <c r="P203" s="58"/>
      <c r="Q203" s="59" t="e">
        <f t="shared" ref="Q203:Q238" si="38">P203/M203/R203*10000</f>
        <v>#DIV/0!</v>
      </c>
      <c r="R203" s="58"/>
    </row>
    <row r="204" spans="2:18" s="18" customFormat="1" ht="25.5" customHeight="1">
      <c r="B204" s="64"/>
      <c r="C204" s="63"/>
      <c r="D204" s="59"/>
      <c r="E204" s="62"/>
      <c r="F204" s="58">
        <v>106.7</v>
      </c>
      <c r="G204" s="58"/>
      <c r="H204" s="59" t="e">
        <f t="shared" si="35"/>
        <v>#DIV/0!</v>
      </c>
      <c r="I204" s="58"/>
      <c r="J204" s="58"/>
      <c r="K204" s="59" t="e">
        <f t="shared" si="36"/>
        <v>#DIV/0!</v>
      </c>
      <c r="L204" s="60"/>
      <c r="M204" s="58"/>
      <c r="N204" s="59" t="e">
        <f t="shared" si="37"/>
        <v>#DIV/0!</v>
      </c>
      <c r="O204" s="58"/>
      <c r="P204" s="58"/>
      <c r="Q204" s="59" t="e">
        <f t="shared" si="38"/>
        <v>#DIV/0!</v>
      </c>
      <c r="R204" s="58"/>
    </row>
    <row r="205" spans="2:18" s="18" customFormat="1" ht="25.5" customHeight="1">
      <c r="B205" s="64"/>
      <c r="C205" s="63"/>
      <c r="D205" s="59"/>
      <c r="E205" s="62"/>
      <c r="F205" s="58">
        <v>106.7</v>
      </c>
      <c r="G205" s="58"/>
      <c r="H205" s="59" t="e">
        <f t="shared" si="35"/>
        <v>#DIV/0!</v>
      </c>
      <c r="I205" s="58"/>
      <c r="J205" s="58"/>
      <c r="K205" s="59" t="e">
        <f t="shared" si="36"/>
        <v>#DIV/0!</v>
      </c>
      <c r="L205" s="60"/>
      <c r="M205" s="58"/>
      <c r="N205" s="59" t="e">
        <f t="shared" si="37"/>
        <v>#DIV/0!</v>
      </c>
      <c r="O205" s="58"/>
      <c r="P205" s="58"/>
      <c r="Q205" s="59" t="e">
        <f t="shared" si="38"/>
        <v>#DIV/0!</v>
      </c>
      <c r="R205" s="58"/>
    </row>
    <row r="206" spans="2:18" s="18" customFormat="1" ht="25.5" customHeight="1">
      <c r="B206" s="64"/>
      <c r="C206" s="63"/>
      <c r="D206" s="59"/>
      <c r="E206" s="62"/>
      <c r="F206" s="58">
        <v>106.7</v>
      </c>
      <c r="G206" s="58"/>
      <c r="H206" s="59" t="e">
        <f t="shared" si="35"/>
        <v>#DIV/0!</v>
      </c>
      <c r="I206" s="58"/>
      <c r="J206" s="58"/>
      <c r="K206" s="59" t="e">
        <f t="shared" si="36"/>
        <v>#DIV/0!</v>
      </c>
      <c r="L206" s="60"/>
      <c r="M206" s="58"/>
      <c r="N206" s="59" t="e">
        <f t="shared" si="37"/>
        <v>#DIV/0!</v>
      </c>
      <c r="O206" s="58"/>
      <c r="P206" s="58"/>
      <c r="Q206" s="59" t="e">
        <f t="shared" si="38"/>
        <v>#DIV/0!</v>
      </c>
      <c r="R206" s="58"/>
    </row>
    <row r="207" spans="2:18" s="18" customFormat="1" ht="25.5" customHeight="1">
      <c r="B207" s="64"/>
      <c r="C207" s="63"/>
      <c r="D207" s="59"/>
      <c r="E207" s="62"/>
      <c r="F207" s="58">
        <v>106.7</v>
      </c>
      <c r="G207" s="58"/>
      <c r="H207" s="59" t="e">
        <f t="shared" si="35"/>
        <v>#DIV/0!</v>
      </c>
      <c r="I207" s="58"/>
      <c r="J207" s="58"/>
      <c r="K207" s="59" t="e">
        <f t="shared" si="36"/>
        <v>#DIV/0!</v>
      </c>
      <c r="L207" s="60"/>
      <c r="M207" s="58"/>
      <c r="N207" s="59" t="e">
        <f t="shared" si="37"/>
        <v>#DIV/0!</v>
      </c>
      <c r="O207" s="58"/>
      <c r="P207" s="58"/>
      <c r="Q207" s="59" t="e">
        <f t="shared" si="38"/>
        <v>#DIV/0!</v>
      </c>
      <c r="R207" s="58"/>
    </row>
    <row r="208" spans="2:18" s="18" customFormat="1" ht="25.5" customHeight="1">
      <c r="B208" s="64"/>
      <c r="C208" s="63"/>
      <c r="D208" s="59"/>
      <c r="E208" s="62"/>
      <c r="F208" s="58">
        <v>106.7</v>
      </c>
      <c r="G208" s="58"/>
      <c r="H208" s="59" t="e">
        <f t="shared" si="35"/>
        <v>#DIV/0!</v>
      </c>
      <c r="I208" s="58"/>
      <c r="J208" s="58"/>
      <c r="K208" s="59" t="e">
        <f t="shared" si="36"/>
        <v>#DIV/0!</v>
      </c>
      <c r="L208" s="60"/>
      <c r="M208" s="58"/>
      <c r="N208" s="59" t="e">
        <f t="shared" si="37"/>
        <v>#DIV/0!</v>
      </c>
      <c r="O208" s="58"/>
      <c r="P208" s="58"/>
      <c r="Q208" s="59" t="e">
        <f t="shared" si="38"/>
        <v>#DIV/0!</v>
      </c>
      <c r="R208" s="58"/>
    </row>
    <row r="209" spans="2:18" s="18" customFormat="1" ht="25.5" customHeight="1">
      <c r="B209" s="64"/>
      <c r="C209" s="63"/>
      <c r="D209" s="59"/>
      <c r="E209" s="62"/>
      <c r="F209" s="58">
        <v>106.7</v>
      </c>
      <c r="G209" s="58"/>
      <c r="H209" s="59" t="e">
        <f t="shared" si="35"/>
        <v>#DIV/0!</v>
      </c>
      <c r="I209" s="58"/>
      <c r="J209" s="58"/>
      <c r="K209" s="59" t="e">
        <f t="shared" si="36"/>
        <v>#DIV/0!</v>
      </c>
      <c r="L209" s="60"/>
      <c r="M209" s="58"/>
      <c r="N209" s="59" t="e">
        <f t="shared" si="37"/>
        <v>#DIV/0!</v>
      </c>
      <c r="O209" s="58"/>
      <c r="P209" s="58"/>
      <c r="Q209" s="59" t="e">
        <f t="shared" si="38"/>
        <v>#DIV/0!</v>
      </c>
      <c r="R209" s="58"/>
    </row>
    <row r="210" spans="2:18" s="18" customFormat="1" ht="33" customHeight="1">
      <c r="B210" s="64" t="s">
        <v>86</v>
      </c>
      <c r="C210" s="63" t="s">
        <v>22</v>
      </c>
      <c r="D210" s="59"/>
      <c r="E210" s="62"/>
      <c r="F210" s="58">
        <v>106.7</v>
      </c>
      <c r="G210" s="58"/>
      <c r="H210" s="59" t="e">
        <f t="shared" si="35"/>
        <v>#DIV/0!</v>
      </c>
      <c r="I210" s="58"/>
      <c r="J210" s="58"/>
      <c r="K210" s="59" t="e">
        <f t="shared" si="36"/>
        <v>#DIV/0!</v>
      </c>
      <c r="L210" s="60"/>
      <c r="M210" s="58"/>
      <c r="N210" s="59" t="e">
        <f t="shared" si="37"/>
        <v>#DIV/0!</v>
      </c>
      <c r="O210" s="58"/>
      <c r="P210" s="58"/>
      <c r="Q210" s="59" t="e">
        <f t="shared" si="38"/>
        <v>#DIV/0!</v>
      </c>
      <c r="R210" s="58"/>
    </row>
    <row r="211" spans="2:18" s="18" customFormat="1" ht="48.75" customHeight="1">
      <c r="B211" s="33" t="s">
        <v>87</v>
      </c>
      <c r="C211" s="17" t="s">
        <v>88</v>
      </c>
      <c r="D211" s="56">
        <f>D212+D218</f>
        <v>0</v>
      </c>
      <c r="E211" s="56"/>
      <c r="F211" s="56">
        <v>106.7</v>
      </c>
      <c r="G211" s="56">
        <f t="shared" ref="G211:P211" si="39">G212+G218</f>
        <v>0</v>
      </c>
      <c r="H211" s="56" t="e">
        <f t="shared" si="35"/>
        <v>#DIV/0!</v>
      </c>
      <c r="I211" s="41"/>
      <c r="J211" s="56">
        <f t="shared" si="39"/>
        <v>0</v>
      </c>
      <c r="K211" s="56" t="e">
        <f t="shared" si="36"/>
        <v>#DIV/0!</v>
      </c>
      <c r="L211" s="45"/>
      <c r="M211" s="56">
        <f t="shared" si="39"/>
        <v>0</v>
      </c>
      <c r="N211" s="56" t="e">
        <f t="shared" si="37"/>
        <v>#DIV/0!</v>
      </c>
      <c r="O211" s="41"/>
      <c r="P211" s="56">
        <f t="shared" si="39"/>
        <v>0</v>
      </c>
      <c r="Q211" s="56" t="e">
        <f t="shared" si="38"/>
        <v>#DIV/0!</v>
      </c>
      <c r="R211" s="41"/>
    </row>
    <row r="212" spans="2:18" s="18" customFormat="1" ht="45.75" customHeight="1">
      <c r="B212" s="64"/>
      <c r="C212" s="63" t="s">
        <v>89</v>
      </c>
      <c r="D212" s="59">
        <f>D213+D214+D215+D216+D217</f>
        <v>0</v>
      </c>
      <c r="E212" s="59"/>
      <c r="F212" s="59">
        <v>106.7</v>
      </c>
      <c r="G212" s="59">
        <f t="shared" ref="G212:P212" si="40">G213+G214+G215+G216+G217</f>
        <v>0</v>
      </c>
      <c r="H212" s="59" t="e">
        <f t="shared" si="35"/>
        <v>#DIV/0!</v>
      </c>
      <c r="I212" s="58"/>
      <c r="J212" s="59">
        <f t="shared" si="40"/>
        <v>0</v>
      </c>
      <c r="K212" s="59" t="e">
        <f t="shared" si="36"/>
        <v>#DIV/0!</v>
      </c>
      <c r="L212" s="60"/>
      <c r="M212" s="59">
        <f t="shared" si="40"/>
        <v>0</v>
      </c>
      <c r="N212" s="59" t="e">
        <f t="shared" si="37"/>
        <v>#DIV/0!</v>
      </c>
      <c r="O212" s="58"/>
      <c r="P212" s="59">
        <f t="shared" si="40"/>
        <v>0</v>
      </c>
      <c r="Q212" s="59" t="e">
        <f t="shared" si="38"/>
        <v>#DIV/0!</v>
      </c>
      <c r="R212" s="58"/>
    </row>
    <row r="213" spans="2:18" s="18" customFormat="1" ht="30.75" customHeight="1">
      <c r="B213" s="64"/>
      <c r="C213" s="63"/>
      <c r="D213" s="59"/>
      <c r="E213" s="62"/>
      <c r="F213" s="59">
        <v>106.7</v>
      </c>
      <c r="G213" s="58"/>
      <c r="H213" s="59" t="e">
        <f t="shared" si="35"/>
        <v>#DIV/0!</v>
      </c>
      <c r="I213" s="58"/>
      <c r="J213" s="58"/>
      <c r="K213" s="59" t="e">
        <f t="shared" si="36"/>
        <v>#DIV/0!</v>
      </c>
      <c r="L213" s="60"/>
      <c r="M213" s="58"/>
      <c r="N213" s="59" t="e">
        <f t="shared" si="37"/>
        <v>#DIV/0!</v>
      </c>
      <c r="O213" s="58"/>
      <c r="P213" s="58"/>
      <c r="Q213" s="59" t="e">
        <f t="shared" si="38"/>
        <v>#DIV/0!</v>
      </c>
      <c r="R213" s="58"/>
    </row>
    <row r="214" spans="2:18" s="18" customFormat="1" ht="30.75" customHeight="1">
      <c r="B214" s="64"/>
      <c r="C214" s="63"/>
      <c r="D214" s="59"/>
      <c r="E214" s="62"/>
      <c r="F214" s="59">
        <v>106.7</v>
      </c>
      <c r="G214" s="58"/>
      <c r="H214" s="59" t="e">
        <f t="shared" si="35"/>
        <v>#DIV/0!</v>
      </c>
      <c r="I214" s="58"/>
      <c r="J214" s="58"/>
      <c r="K214" s="59" t="e">
        <f t="shared" si="36"/>
        <v>#DIV/0!</v>
      </c>
      <c r="L214" s="60"/>
      <c r="M214" s="58"/>
      <c r="N214" s="59" t="e">
        <f t="shared" si="37"/>
        <v>#DIV/0!</v>
      </c>
      <c r="O214" s="58"/>
      <c r="P214" s="58"/>
      <c r="Q214" s="59" t="e">
        <f t="shared" si="38"/>
        <v>#DIV/0!</v>
      </c>
      <c r="R214" s="58"/>
    </row>
    <row r="215" spans="2:18" s="18" customFormat="1" ht="30.75" customHeight="1">
      <c r="B215" s="64"/>
      <c r="C215" s="63"/>
      <c r="D215" s="59"/>
      <c r="E215" s="62"/>
      <c r="F215" s="59">
        <v>106.7</v>
      </c>
      <c r="G215" s="58"/>
      <c r="H215" s="59" t="e">
        <f t="shared" si="35"/>
        <v>#DIV/0!</v>
      </c>
      <c r="I215" s="58"/>
      <c r="J215" s="58"/>
      <c r="K215" s="59" t="e">
        <f t="shared" si="36"/>
        <v>#DIV/0!</v>
      </c>
      <c r="L215" s="60"/>
      <c r="M215" s="58"/>
      <c r="N215" s="59" t="e">
        <f t="shared" si="37"/>
        <v>#DIV/0!</v>
      </c>
      <c r="O215" s="58"/>
      <c r="P215" s="58"/>
      <c r="Q215" s="59" t="e">
        <f t="shared" si="38"/>
        <v>#DIV/0!</v>
      </c>
      <c r="R215" s="58"/>
    </row>
    <row r="216" spans="2:18" s="18" customFormat="1" ht="30.75" customHeight="1">
      <c r="B216" s="64"/>
      <c r="C216" s="63"/>
      <c r="D216" s="59"/>
      <c r="E216" s="62"/>
      <c r="F216" s="59">
        <v>106.7</v>
      </c>
      <c r="G216" s="58"/>
      <c r="H216" s="59" t="e">
        <f t="shared" si="35"/>
        <v>#DIV/0!</v>
      </c>
      <c r="I216" s="58"/>
      <c r="J216" s="58"/>
      <c r="K216" s="59" t="e">
        <f t="shared" si="36"/>
        <v>#DIV/0!</v>
      </c>
      <c r="L216" s="60"/>
      <c r="M216" s="58"/>
      <c r="N216" s="59" t="e">
        <f t="shared" si="37"/>
        <v>#DIV/0!</v>
      </c>
      <c r="O216" s="58"/>
      <c r="P216" s="58"/>
      <c r="Q216" s="59" t="e">
        <f t="shared" si="38"/>
        <v>#DIV/0!</v>
      </c>
      <c r="R216" s="58"/>
    </row>
    <row r="217" spans="2:18" s="18" customFormat="1" ht="33" customHeight="1">
      <c r="B217" s="64"/>
      <c r="C217" s="63"/>
      <c r="D217" s="59"/>
      <c r="E217" s="62"/>
      <c r="F217" s="59">
        <v>106.7</v>
      </c>
      <c r="G217" s="58"/>
      <c r="H217" s="59" t="e">
        <f t="shared" si="35"/>
        <v>#DIV/0!</v>
      </c>
      <c r="I217" s="58"/>
      <c r="J217" s="58"/>
      <c r="K217" s="59" t="e">
        <f t="shared" si="36"/>
        <v>#DIV/0!</v>
      </c>
      <c r="L217" s="60"/>
      <c r="M217" s="58"/>
      <c r="N217" s="59" t="e">
        <f t="shared" si="37"/>
        <v>#DIV/0!</v>
      </c>
      <c r="O217" s="58"/>
      <c r="P217" s="58"/>
      <c r="Q217" s="59" t="e">
        <f t="shared" si="38"/>
        <v>#DIV/0!</v>
      </c>
      <c r="R217" s="58"/>
    </row>
    <row r="218" spans="2:18" s="18" customFormat="1" ht="33" customHeight="1">
      <c r="B218" s="64"/>
      <c r="C218" s="63" t="s">
        <v>90</v>
      </c>
      <c r="D218" s="59">
        <f>D219+D220+D221+D222+D223</f>
        <v>0</v>
      </c>
      <c r="E218" s="59"/>
      <c r="F218" s="59">
        <v>106.7</v>
      </c>
      <c r="G218" s="59">
        <f t="shared" ref="G218:P218" si="41">G219+G220+G221+G222+G223</f>
        <v>0</v>
      </c>
      <c r="H218" s="59" t="e">
        <f t="shared" si="35"/>
        <v>#DIV/0!</v>
      </c>
      <c r="I218" s="58"/>
      <c r="J218" s="59">
        <f t="shared" si="41"/>
        <v>0</v>
      </c>
      <c r="K218" s="59" t="e">
        <f t="shared" si="36"/>
        <v>#DIV/0!</v>
      </c>
      <c r="L218" s="60"/>
      <c r="M218" s="59">
        <f t="shared" si="41"/>
        <v>0</v>
      </c>
      <c r="N218" s="59" t="e">
        <f t="shared" si="37"/>
        <v>#DIV/0!</v>
      </c>
      <c r="O218" s="58"/>
      <c r="P218" s="59">
        <f t="shared" si="41"/>
        <v>0</v>
      </c>
      <c r="Q218" s="59" t="e">
        <f t="shared" si="38"/>
        <v>#DIV/0!</v>
      </c>
      <c r="R218" s="58"/>
    </row>
    <row r="219" spans="2:18" s="18" customFormat="1" ht="33" customHeight="1">
      <c r="B219" s="64"/>
      <c r="C219" s="63"/>
      <c r="D219" s="59"/>
      <c r="E219" s="62"/>
      <c r="F219" s="59">
        <v>106.7</v>
      </c>
      <c r="G219" s="58"/>
      <c r="H219" s="59" t="e">
        <f t="shared" si="35"/>
        <v>#DIV/0!</v>
      </c>
      <c r="I219" s="58"/>
      <c r="J219" s="58"/>
      <c r="K219" s="59" t="e">
        <f t="shared" si="36"/>
        <v>#DIV/0!</v>
      </c>
      <c r="L219" s="60"/>
      <c r="M219" s="58"/>
      <c r="N219" s="59" t="e">
        <f t="shared" si="37"/>
        <v>#DIV/0!</v>
      </c>
      <c r="O219" s="58"/>
      <c r="P219" s="58"/>
      <c r="Q219" s="59" t="e">
        <f t="shared" si="38"/>
        <v>#DIV/0!</v>
      </c>
      <c r="R219" s="58"/>
    </row>
    <row r="220" spans="2:18" s="18" customFormat="1" ht="33" customHeight="1">
      <c r="B220" s="64"/>
      <c r="C220" s="63"/>
      <c r="D220" s="59"/>
      <c r="E220" s="62"/>
      <c r="F220" s="59">
        <v>106.7</v>
      </c>
      <c r="G220" s="58"/>
      <c r="H220" s="59" t="e">
        <f t="shared" si="35"/>
        <v>#DIV/0!</v>
      </c>
      <c r="I220" s="58"/>
      <c r="J220" s="58"/>
      <c r="K220" s="59" t="e">
        <f t="shared" si="36"/>
        <v>#DIV/0!</v>
      </c>
      <c r="L220" s="60"/>
      <c r="M220" s="58"/>
      <c r="N220" s="59" t="e">
        <f t="shared" si="37"/>
        <v>#DIV/0!</v>
      </c>
      <c r="O220" s="58"/>
      <c r="P220" s="58"/>
      <c r="Q220" s="59" t="e">
        <f t="shared" si="38"/>
        <v>#DIV/0!</v>
      </c>
      <c r="R220" s="58"/>
    </row>
    <row r="221" spans="2:18" s="18" customFormat="1" ht="33" customHeight="1">
      <c r="B221" s="64"/>
      <c r="C221" s="63"/>
      <c r="D221" s="59"/>
      <c r="E221" s="62"/>
      <c r="F221" s="59">
        <v>106.7</v>
      </c>
      <c r="G221" s="58"/>
      <c r="H221" s="59" t="e">
        <f t="shared" si="35"/>
        <v>#DIV/0!</v>
      </c>
      <c r="I221" s="58"/>
      <c r="J221" s="58"/>
      <c r="K221" s="59" t="e">
        <f t="shared" si="36"/>
        <v>#DIV/0!</v>
      </c>
      <c r="L221" s="60"/>
      <c r="M221" s="58"/>
      <c r="N221" s="59" t="e">
        <f t="shared" si="37"/>
        <v>#DIV/0!</v>
      </c>
      <c r="O221" s="58"/>
      <c r="P221" s="58"/>
      <c r="Q221" s="59" t="e">
        <f t="shared" si="38"/>
        <v>#DIV/0!</v>
      </c>
      <c r="R221" s="58"/>
    </row>
    <row r="222" spans="2:18" s="18" customFormat="1" ht="33" customHeight="1">
      <c r="B222" s="64"/>
      <c r="C222" s="63"/>
      <c r="D222" s="59"/>
      <c r="E222" s="62"/>
      <c r="F222" s="59">
        <v>106.7</v>
      </c>
      <c r="G222" s="58"/>
      <c r="H222" s="59" t="e">
        <f t="shared" si="35"/>
        <v>#DIV/0!</v>
      </c>
      <c r="I222" s="58"/>
      <c r="J222" s="58"/>
      <c r="K222" s="59" t="e">
        <f t="shared" si="36"/>
        <v>#DIV/0!</v>
      </c>
      <c r="L222" s="60"/>
      <c r="M222" s="58"/>
      <c r="N222" s="59" t="e">
        <f t="shared" si="37"/>
        <v>#DIV/0!</v>
      </c>
      <c r="O222" s="58"/>
      <c r="P222" s="58"/>
      <c r="Q222" s="59" t="e">
        <f t="shared" si="38"/>
        <v>#DIV/0!</v>
      </c>
      <c r="R222" s="58"/>
    </row>
    <row r="223" spans="2:18" s="18" customFormat="1" ht="33" customHeight="1">
      <c r="B223" s="64"/>
      <c r="C223" s="63"/>
      <c r="D223" s="59"/>
      <c r="E223" s="62"/>
      <c r="F223" s="59">
        <v>106.7</v>
      </c>
      <c r="G223" s="58"/>
      <c r="H223" s="59" t="e">
        <f t="shared" si="35"/>
        <v>#DIV/0!</v>
      </c>
      <c r="I223" s="58"/>
      <c r="J223" s="58"/>
      <c r="K223" s="59" t="e">
        <f t="shared" si="36"/>
        <v>#DIV/0!</v>
      </c>
      <c r="L223" s="60"/>
      <c r="M223" s="58"/>
      <c r="N223" s="59" t="e">
        <f t="shared" si="37"/>
        <v>#DIV/0!</v>
      </c>
      <c r="O223" s="58"/>
      <c r="P223" s="58"/>
      <c r="Q223" s="59" t="e">
        <f t="shared" si="38"/>
        <v>#DIV/0!</v>
      </c>
      <c r="R223" s="58"/>
    </row>
    <row r="224" spans="2:18" s="18" customFormat="1" ht="33" customHeight="1">
      <c r="B224" s="64" t="s">
        <v>91</v>
      </c>
      <c r="C224" s="63" t="s">
        <v>22</v>
      </c>
      <c r="D224" s="59"/>
      <c r="E224" s="62"/>
      <c r="F224" s="59">
        <v>106.7</v>
      </c>
      <c r="G224" s="58"/>
      <c r="H224" s="59" t="e">
        <f t="shared" si="35"/>
        <v>#DIV/0!</v>
      </c>
      <c r="I224" s="58"/>
      <c r="J224" s="58"/>
      <c r="K224" s="59" t="e">
        <f t="shared" si="36"/>
        <v>#DIV/0!</v>
      </c>
      <c r="L224" s="60"/>
      <c r="M224" s="58"/>
      <c r="N224" s="59" t="e">
        <f t="shared" si="37"/>
        <v>#DIV/0!</v>
      </c>
      <c r="O224" s="58"/>
      <c r="P224" s="58"/>
      <c r="Q224" s="59" t="e">
        <f t="shared" si="38"/>
        <v>#DIV/0!</v>
      </c>
      <c r="R224" s="58"/>
    </row>
    <row r="225" spans="2:18" ht="115.5" customHeight="1">
      <c r="B225" s="33" t="s">
        <v>92</v>
      </c>
      <c r="C225" s="35" t="s">
        <v>93</v>
      </c>
      <c r="D225" s="56">
        <f>D226+D227+D228+D229</f>
        <v>0</v>
      </c>
      <c r="E225" s="56"/>
      <c r="F225" s="56">
        <v>106.7</v>
      </c>
      <c r="G225" s="56">
        <f>G226+G227+G228+G229</f>
        <v>0</v>
      </c>
      <c r="H225" s="56" t="e">
        <f t="shared" si="35"/>
        <v>#DIV/0!</v>
      </c>
      <c r="I225" s="41"/>
      <c r="J225" s="56">
        <f>J226+J227+J228+J229</f>
        <v>0</v>
      </c>
      <c r="K225" s="56" t="e">
        <f t="shared" si="36"/>
        <v>#DIV/0!</v>
      </c>
      <c r="L225" s="45"/>
      <c r="M225" s="56">
        <f>M226+M227+M228+M229</f>
        <v>0</v>
      </c>
      <c r="N225" s="56" t="e">
        <f t="shared" si="37"/>
        <v>#DIV/0!</v>
      </c>
      <c r="O225" s="41"/>
      <c r="P225" s="56">
        <f>P226+P227+P228+P229</f>
        <v>0</v>
      </c>
      <c r="Q225" s="56" t="e">
        <f t="shared" si="38"/>
        <v>#DIV/0!</v>
      </c>
      <c r="R225" s="41"/>
    </row>
    <row r="226" spans="2:18" s="50" customFormat="1" ht="33.75" customHeight="1">
      <c r="B226" s="53"/>
      <c r="C226" s="54"/>
      <c r="D226" s="42"/>
      <c r="E226" s="42"/>
      <c r="F226" s="42">
        <v>106.7</v>
      </c>
      <c r="G226" s="42"/>
      <c r="H226" s="59" t="e">
        <f t="shared" si="35"/>
        <v>#DIV/0!</v>
      </c>
      <c r="I226" s="58"/>
      <c r="J226" s="59"/>
      <c r="K226" s="59" t="e">
        <f t="shared" si="36"/>
        <v>#DIV/0!</v>
      </c>
      <c r="L226" s="60"/>
      <c r="M226" s="59"/>
      <c r="N226" s="59" t="e">
        <f t="shared" si="37"/>
        <v>#DIV/0!</v>
      </c>
      <c r="O226" s="58"/>
      <c r="P226" s="59"/>
      <c r="Q226" s="59" t="e">
        <f t="shared" si="38"/>
        <v>#DIV/0!</v>
      </c>
      <c r="R226" s="58"/>
    </row>
    <row r="227" spans="2:18" s="50" customFormat="1" ht="33.75" customHeight="1">
      <c r="B227" s="53"/>
      <c r="C227" s="54"/>
      <c r="D227" s="42"/>
      <c r="E227" s="42"/>
      <c r="F227" s="42">
        <v>106.7</v>
      </c>
      <c r="G227" s="42"/>
      <c r="H227" s="59" t="e">
        <f t="shared" si="35"/>
        <v>#DIV/0!</v>
      </c>
      <c r="I227" s="58"/>
      <c r="J227" s="59"/>
      <c r="K227" s="59" t="e">
        <f t="shared" si="36"/>
        <v>#DIV/0!</v>
      </c>
      <c r="L227" s="60"/>
      <c r="M227" s="59"/>
      <c r="N227" s="59" t="e">
        <f t="shared" si="37"/>
        <v>#DIV/0!</v>
      </c>
      <c r="O227" s="58"/>
      <c r="P227" s="59"/>
      <c r="Q227" s="59" t="e">
        <f t="shared" si="38"/>
        <v>#DIV/0!</v>
      </c>
      <c r="R227" s="58"/>
    </row>
    <row r="228" spans="2:18" s="50" customFormat="1" ht="33.75" customHeight="1">
      <c r="B228" s="53"/>
      <c r="C228" s="54"/>
      <c r="D228" s="42"/>
      <c r="E228" s="42"/>
      <c r="F228" s="42">
        <v>106.7</v>
      </c>
      <c r="G228" s="42"/>
      <c r="H228" s="59" t="e">
        <f t="shared" si="35"/>
        <v>#DIV/0!</v>
      </c>
      <c r="I228" s="58"/>
      <c r="J228" s="59"/>
      <c r="K228" s="59" t="e">
        <f t="shared" si="36"/>
        <v>#DIV/0!</v>
      </c>
      <c r="L228" s="60"/>
      <c r="M228" s="59"/>
      <c r="N228" s="59" t="e">
        <f t="shared" si="37"/>
        <v>#DIV/0!</v>
      </c>
      <c r="O228" s="58"/>
      <c r="P228" s="59"/>
      <c r="Q228" s="59" t="e">
        <f t="shared" si="38"/>
        <v>#DIV/0!</v>
      </c>
      <c r="R228" s="58"/>
    </row>
    <row r="229" spans="2:18" s="18" customFormat="1" ht="27.75" customHeight="1">
      <c r="B229" s="64"/>
      <c r="C229" s="36"/>
      <c r="D229" s="59"/>
      <c r="E229" s="62"/>
      <c r="F229" s="42">
        <v>106.7</v>
      </c>
      <c r="G229" s="58"/>
      <c r="H229" s="59" t="e">
        <f t="shared" si="35"/>
        <v>#DIV/0!</v>
      </c>
      <c r="I229" s="58"/>
      <c r="J229" s="58"/>
      <c r="K229" s="59" t="e">
        <f t="shared" si="36"/>
        <v>#DIV/0!</v>
      </c>
      <c r="L229" s="60"/>
      <c r="M229" s="58"/>
      <c r="N229" s="59" t="e">
        <f t="shared" si="37"/>
        <v>#DIV/0!</v>
      </c>
      <c r="O229" s="58"/>
      <c r="P229" s="58"/>
      <c r="Q229" s="59" t="e">
        <f t="shared" si="38"/>
        <v>#DIV/0!</v>
      </c>
      <c r="R229" s="58"/>
    </row>
    <row r="230" spans="2:18" s="18" customFormat="1" ht="27.75" customHeight="1">
      <c r="B230" s="64" t="s">
        <v>94</v>
      </c>
      <c r="C230" s="63" t="s">
        <v>22</v>
      </c>
      <c r="D230" s="59"/>
      <c r="E230" s="62"/>
      <c r="F230" s="42">
        <v>106.7</v>
      </c>
      <c r="G230" s="58"/>
      <c r="H230" s="59" t="e">
        <f t="shared" si="35"/>
        <v>#DIV/0!</v>
      </c>
      <c r="I230" s="58"/>
      <c r="J230" s="58"/>
      <c r="K230" s="59" t="e">
        <f t="shared" si="36"/>
        <v>#DIV/0!</v>
      </c>
      <c r="L230" s="60"/>
      <c r="M230" s="58"/>
      <c r="N230" s="59" t="e">
        <f t="shared" si="37"/>
        <v>#DIV/0!</v>
      </c>
      <c r="O230" s="58"/>
      <c r="P230" s="58"/>
      <c r="Q230" s="59" t="e">
        <f t="shared" si="38"/>
        <v>#DIV/0!</v>
      </c>
      <c r="R230" s="58"/>
    </row>
    <row r="231" spans="2:18" ht="18.75" customHeight="1">
      <c r="B231" s="149" t="s">
        <v>1</v>
      </c>
      <c r="C231" s="15" t="s">
        <v>2</v>
      </c>
      <c r="D231" s="57"/>
      <c r="E231" s="9"/>
      <c r="F231" s="42">
        <v>106.7</v>
      </c>
      <c r="G231" s="66"/>
      <c r="H231" s="59" t="e">
        <f t="shared" si="35"/>
        <v>#DIV/0!</v>
      </c>
      <c r="I231" s="58"/>
      <c r="J231" s="58"/>
      <c r="K231" s="59" t="e">
        <f t="shared" si="36"/>
        <v>#DIV/0!</v>
      </c>
      <c r="L231" s="60"/>
      <c r="M231" s="58"/>
      <c r="N231" s="59" t="e">
        <f t="shared" si="37"/>
        <v>#DIV/0!</v>
      </c>
      <c r="O231" s="58"/>
      <c r="P231" s="58"/>
      <c r="Q231" s="59" t="e">
        <f t="shared" si="38"/>
        <v>#DIV/0!</v>
      </c>
      <c r="R231" s="58"/>
    </row>
    <row r="232" spans="2:18" ht="58.5" customHeight="1">
      <c r="B232" s="149"/>
      <c r="C232" s="21" t="s">
        <v>27</v>
      </c>
      <c r="D232" s="57">
        <f>D233+D234+D236+D237+D238</f>
        <v>0</v>
      </c>
      <c r="E232" s="57"/>
      <c r="F232" s="58">
        <v>106.7</v>
      </c>
      <c r="G232" s="57">
        <f t="shared" ref="G232:P232" si="42">G233+G234+G236+G237+G238</f>
        <v>0</v>
      </c>
      <c r="H232" s="59" t="e">
        <f t="shared" si="35"/>
        <v>#DIV/0!</v>
      </c>
      <c r="I232" s="58"/>
      <c r="J232" s="59">
        <f t="shared" si="42"/>
        <v>0</v>
      </c>
      <c r="K232" s="59" t="e">
        <f t="shared" si="36"/>
        <v>#DIV/0!</v>
      </c>
      <c r="L232" s="60"/>
      <c r="M232" s="59">
        <f t="shared" si="42"/>
        <v>0</v>
      </c>
      <c r="N232" s="59" t="e">
        <f t="shared" si="37"/>
        <v>#DIV/0!</v>
      </c>
      <c r="O232" s="58"/>
      <c r="P232" s="59">
        <f t="shared" si="42"/>
        <v>0</v>
      </c>
      <c r="Q232" s="59" t="e">
        <f t="shared" si="38"/>
        <v>#DIV/0!</v>
      </c>
      <c r="R232" s="58"/>
    </row>
    <row r="233" spans="2:18" ht="20.25" customHeight="1">
      <c r="B233" s="149"/>
      <c r="C233" s="21"/>
      <c r="D233" s="57"/>
      <c r="E233" s="9"/>
      <c r="F233" s="58">
        <v>106.7</v>
      </c>
      <c r="G233" s="66"/>
      <c r="H233" s="59" t="e">
        <f t="shared" si="35"/>
        <v>#DIV/0!</v>
      </c>
      <c r="I233" s="58"/>
      <c r="J233" s="58"/>
      <c r="K233" s="59" t="e">
        <f t="shared" si="36"/>
        <v>#DIV/0!</v>
      </c>
      <c r="L233" s="60"/>
      <c r="M233" s="58"/>
      <c r="N233" s="59" t="e">
        <f t="shared" si="37"/>
        <v>#DIV/0!</v>
      </c>
      <c r="O233" s="58"/>
      <c r="P233" s="58"/>
      <c r="Q233" s="59" t="e">
        <f t="shared" si="38"/>
        <v>#DIV/0!</v>
      </c>
      <c r="R233" s="58"/>
    </row>
    <row r="234" spans="2:18" ht="21" customHeight="1">
      <c r="B234" s="149"/>
      <c r="C234" s="21"/>
      <c r="D234" s="57"/>
      <c r="E234" s="9"/>
      <c r="F234" s="58">
        <v>106.7</v>
      </c>
      <c r="G234" s="66"/>
      <c r="H234" s="59" t="e">
        <f t="shared" si="35"/>
        <v>#DIV/0!</v>
      </c>
      <c r="I234" s="58"/>
      <c r="J234" s="58"/>
      <c r="K234" s="59" t="e">
        <f t="shared" si="36"/>
        <v>#DIV/0!</v>
      </c>
      <c r="L234" s="60"/>
      <c r="M234" s="58"/>
      <c r="N234" s="59" t="e">
        <f t="shared" si="37"/>
        <v>#DIV/0!</v>
      </c>
      <c r="O234" s="58"/>
      <c r="P234" s="58"/>
      <c r="Q234" s="59" t="e">
        <f t="shared" si="38"/>
        <v>#DIV/0!</v>
      </c>
      <c r="R234" s="58"/>
    </row>
    <row r="235" spans="2:18" ht="58.5" hidden="1" customHeight="1">
      <c r="B235" s="149"/>
      <c r="C235" s="21"/>
      <c r="D235" s="57"/>
      <c r="E235" s="9"/>
      <c r="F235" s="58">
        <v>104.6</v>
      </c>
      <c r="G235" s="66"/>
      <c r="H235" s="59" t="e">
        <f t="shared" si="35"/>
        <v>#DIV/0!</v>
      </c>
      <c r="I235" s="58"/>
      <c r="J235" s="58"/>
      <c r="K235" s="59" t="e">
        <f t="shared" si="36"/>
        <v>#DIV/0!</v>
      </c>
      <c r="L235" s="60"/>
      <c r="M235" s="58"/>
      <c r="N235" s="59" t="e">
        <f t="shared" si="37"/>
        <v>#DIV/0!</v>
      </c>
      <c r="O235" s="58"/>
      <c r="P235" s="58"/>
      <c r="Q235" s="59" t="e">
        <f t="shared" si="38"/>
        <v>#DIV/0!</v>
      </c>
      <c r="R235" s="58"/>
    </row>
    <row r="236" spans="2:18" ht="19.5" customHeight="1">
      <c r="B236" s="149"/>
      <c r="C236" s="21"/>
      <c r="D236" s="57"/>
      <c r="E236" s="9"/>
      <c r="F236" s="58">
        <v>106.7</v>
      </c>
      <c r="G236" s="66"/>
      <c r="H236" s="59" t="e">
        <f t="shared" si="35"/>
        <v>#DIV/0!</v>
      </c>
      <c r="I236" s="58"/>
      <c r="J236" s="58"/>
      <c r="K236" s="59" t="e">
        <f t="shared" si="36"/>
        <v>#DIV/0!</v>
      </c>
      <c r="L236" s="60"/>
      <c r="M236" s="58"/>
      <c r="N236" s="59" t="e">
        <f t="shared" si="37"/>
        <v>#DIV/0!</v>
      </c>
      <c r="O236" s="58"/>
      <c r="P236" s="58"/>
      <c r="Q236" s="59" t="e">
        <f t="shared" si="38"/>
        <v>#DIV/0!</v>
      </c>
      <c r="R236" s="58"/>
    </row>
    <row r="237" spans="2:18" ht="19.5" customHeight="1">
      <c r="B237" s="149"/>
      <c r="C237" s="21"/>
      <c r="D237" s="57"/>
      <c r="E237" s="9"/>
      <c r="F237" s="58">
        <v>106.7</v>
      </c>
      <c r="G237" s="66"/>
      <c r="H237" s="59" t="e">
        <f t="shared" si="35"/>
        <v>#DIV/0!</v>
      </c>
      <c r="I237" s="58"/>
      <c r="J237" s="58"/>
      <c r="K237" s="59" t="e">
        <f t="shared" si="36"/>
        <v>#DIV/0!</v>
      </c>
      <c r="L237" s="60"/>
      <c r="M237" s="58"/>
      <c r="N237" s="59" t="e">
        <f t="shared" si="37"/>
        <v>#DIV/0!</v>
      </c>
      <c r="O237" s="58"/>
      <c r="P237" s="58"/>
      <c r="Q237" s="59" t="e">
        <f t="shared" si="38"/>
        <v>#DIV/0!</v>
      </c>
      <c r="R237" s="58"/>
    </row>
    <row r="238" spans="2:18" ht="23.25" customHeight="1">
      <c r="B238" s="149"/>
      <c r="C238" s="21" t="s">
        <v>3</v>
      </c>
      <c r="D238" s="57"/>
      <c r="E238" s="9"/>
      <c r="F238" s="58">
        <v>106.7</v>
      </c>
      <c r="G238" s="66"/>
      <c r="H238" s="59" t="e">
        <f t="shared" si="35"/>
        <v>#DIV/0!</v>
      </c>
      <c r="I238" s="58"/>
      <c r="J238" s="58"/>
      <c r="K238" s="59" t="e">
        <f t="shared" si="36"/>
        <v>#DIV/0!</v>
      </c>
      <c r="L238" s="60"/>
      <c r="M238" s="58"/>
      <c r="N238" s="59" t="e">
        <f t="shared" si="37"/>
        <v>#DIV/0!</v>
      </c>
      <c r="O238" s="58"/>
      <c r="P238" s="58"/>
      <c r="Q238" s="59" t="e">
        <f t="shared" si="38"/>
        <v>#DIV/0!</v>
      </c>
      <c r="R238" s="58"/>
    </row>
    <row r="239" spans="2:18">
      <c r="B239" s="37"/>
    </row>
    <row r="240" spans="2:18">
      <c r="B240" s="37"/>
    </row>
    <row r="241" spans="2:2">
      <c r="B241" s="37"/>
    </row>
    <row r="242" spans="2:2">
      <c r="B242" s="37"/>
    </row>
    <row r="243" spans="2:2">
      <c r="B243" s="37"/>
    </row>
    <row r="244" spans="2:2">
      <c r="B244" s="37"/>
    </row>
    <row r="245" spans="2:2">
      <c r="B245" s="37"/>
    </row>
    <row r="246" spans="2:2">
      <c r="B246" s="37"/>
    </row>
    <row r="247" spans="2:2">
      <c r="B247" s="37"/>
    </row>
    <row r="248" spans="2:2">
      <c r="B248" s="37"/>
    </row>
    <row r="249" spans="2:2">
      <c r="B249" s="37"/>
    </row>
    <row r="250" spans="2:2">
      <c r="B250" s="37"/>
    </row>
    <row r="251" spans="2:2">
      <c r="B251" s="37"/>
    </row>
    <row r="252" spans="2:2">
      <c r="B252" s="37"/>
    </row>
    <row r="253" spans="2:2">
      <c r="B253" s="37"/>
    </row>
    <row r="254" spans="2:2">
      <c r="B254" s="37"/>
    </row>
    <row r="255" spans="2:2">
      <c r="B255" s="37"/>
    </row>
    <row r="256" spans="2:2">
      <c r="B256" s="37"/>
    </row>
    <row r="257" spans="2:2">
      <c r="B257" s="37"/>
    </row>
    <row r="258" spans="2:2">
      <c r="B258" s="37"/>
    </row>
    <row r="259" spans="2:2">
      <c r="B259" s="37"/>
    </row>
    <row r="260" spans="2:2">
      <c r="B260" s="37"/>
    </row>
    <row r="261" spans="2:2">
      <c r="B261" s="37"/>
    </row>
    <row r="262" spans="2:2">
      <c r="B262" s="37"/>
    </row>
    <row r="263" spans="2:2">
      <c r="B263" s="37"/>
    </row>
    <row r="264" spans="2:2">
      <c r="B264" s="37"/>
    </row>
    <row r="265" spans="2:2">
      <c r="B265" s="37"/>
    </row>
    <row r="266" spans="2:2">
      <c r="B266" s="37"/>
    </row>
    <row r="267" spans="2:2">
      <c r="B267" s="37"/>
    </row>
    <row r="268" spans="2:2">
      <c r="B268" s="37"/>
    </row>
    <row r="269" spans="2:2">
      <c r="B269" s="37"/>
    </row>
    <row r="270" spans="2:2">
      <c r="B270" s="37"/>
    </row>
    <row r="271" spans="2:2">
      <c r="B271" s="37"/>
    </row>
    <row r="272" spans="2:2">
      <c r="B272" s="37"/>
    </row>
    <row r="273" spans="2:2">
      <c r="B273" s="37"/>
    </row>
    <row r="274" spans="2:2">
      <c r="B274" s="37"/>
    </row>
    <row r="275" spans="2:2">
      <c r="B275" s="37"/>
    </row>
    <row r="276" spans="2:2">
      <c r="B276" s="37"/>
    </row>
    <row r="277" spans="2:2">
      <c r="B277" s="37"/>
    </row>
    <row r="278" spans="2:2">
      <c r="B278" s="37"/>
    </row>
    <row r="279" spans="2:2">
      <c r="B279" s="37"/>
    </row>
    <row r="280" spans="2:2">
      <c r="B280" s="37"/>
    </row>
    <row r="281" spans="2:2">
      <c r="B281" s="37"/>
    </row>
    <row r="282" spans="2:2">
      <c r="B282" s="37"/>
    </row>
    <row r="283" spans="2:2">
      <c r="B283" s="37"/>
    </row>
    <row r="284" spans="2:2">
      <c r="B284" s="37"/>
    </row>
    <row r="285" spans="2:2">
      <c r="B285" s="37"/>
    </row>
    <row r="286" spans="2:2">
      <c r="B286" s="37"/>
    </row>
    <row r="287" spans="2:2">
      <c r="B287" s="37"/>
    </row>
    <row r="288" spans="2:2">
      <c r="B288" s="37"/>
    </row>
    <row r="289" spans="2:2">
      <c r="B289" s="37"/>
    </row>
    <row r="290" spans="2:2">
      <c r="B290" s="37"/>
    </row>
    <row r="291" spans="2:2">
      <c r="B291" s="37"/>
    </row>
    <row r="292" spans="2:2">
      <c r="B292" s="37"/>
    </row>
    <row r="293" spans="2:2">
      <c r="B293" s="37"/>
    </row>
    <row r="294" spans="2:2">
      <c r="B294" s="37"/>
    </row>
    <row r="295" spans="2:2">
      <c r="B295" s="37"/>
    </row>
    <row r="296" spans="2:2">
      <c r="B296" s="37"/>
    </row>
    <row r="297" spans="2:2">
      <c r="B297" s="37"/>
    </row>
    <row r="298" spans="2:2">
      <c r="B298" s="37"/>
    </row>
    <row r="299" spans="2:2">
      <c r="B299" s="37"/>
    </row>
    <row r="300" spans="2:2">
      <c r="B300" s="37"/>
    </row>
    <row r="301" spans="2:2">
      <c r="B301" s="37"/>
    </row>
    <row r="302" spans="2:2">
      <c r="B302" s="37"/>
    </row>
    <row r="303" spans="2:2">
      <c r="B303" s="37"/>
    </row>
    <row r="304" spans="2:2">
      <c r="B304" s="37"/>
    </row>
    <row r="305" spans="2:2">
      <c r="B305" s="37"/>
    </row>
    <row r="306" spans="2:2">
      <c r="B306" s="37"/>
    </row>
    <row r="307" spans="2:2">
      <c r="B307" s="37"/>
    </row>
    <row r="308" spans="2:2">
      <c r="B308" s="37"/>
    </row>
    <row r="309" spans="2:2">
      <c r="B309" s="37"/>
    </row>
    <row r="310" spans="2:2">
      <c r="B310" s="37"/>
    </row>
    <row r="311" spans="2:2">
      <c r="B311" s="37"/>
    </row>
    <row r="312" spans="2:2">
      <c r="B312" s="37"/>
    </row>
    <row r="313" spans="2:2">
      <c r="B313" s="37"/>
    </row>
    <row r="314" spans="2:2">
      <c r="B314" s="37"/>
    </row>
    <row r="315" spans="2:2">
      <c r="B315" s="37"/>
    </row>
    <row r="316" spans="2:2">
      <c r="B316" s="37"/>
    </row>
    <row r="317" spans="2:2">
      <c r="B317" s="37"/>
    </row>
    <row r="318" spans="2:2">
      <c r="B318" s="37"/>
    </row>
    <row r="319" spans="2:2">
      <c r="B319" s="37"/>
    </row>
    <row r="320" spans="2:2">
      <c r="B320" s="37"/>
    </row>
    <row r="321" spans="2:2">
      <c r="B321" s="37"/>
    </row>
    <row r="322" spans="2:2">
      <c r="B322" s="37"/>
    </row>
    <row r="323" spans="2:2">
      <c r="B323" s="37"/>
    </row>
    <row r="324" spans="2:2">
      <c r="B324" s="37"/>
    </row>
    <row r="325" spans="2:2">
      <c r="B325" s="37"/>
    </row>
    <row r="326" spans="2:2">
      <c r="B326" s="37"/>
    </row>
    <row r="327" spans="2:2">
      <c r="B327" s="37"/>
    </row>
    <row r="328" spans="2:2">
      <c r="B328" s="37"/>
    </row>
    <row r="329" spans="2:2">
      <c r="B329" s="37"/>
    </row>
    <row r="330" spans="2:2">
      <c r="B330" s="37"/>
    </row>
    <row r="331" spans="2:2">
      <c r="B331" s="37"/>
    </row>
    <row r="332" spans="2:2">
      <c r="B332" s="37"/>
    </row>
    <row r="333" spans="2:2">
      <c r="B333" s="37"/>
    </row>
    <row r="334" spans="2:2">
      <c r="B334" s="37"/>
    </row>
    <row r="335" spans="2:2">
      <c r="B335" s="37"/>
    </row>
    <row r="336" spans="2:2">
      <c r="B336" s="37"/>
    </row>
    <row r="337" spans="2:2">
      <c r="B337" s="37"/>
    </row>
    <row r="338" spans="2:2">
      <c r="B338" s="37"/>
    </row>
    <row r="339" spans="2:2">
      <c r="B339" s="37"/>
    </row>
    <row r="340" spans="2:2">
      <c r="B340" s="37"/>
    </row>
    <row r="341" spans="2:2">
      <c r="B341" s="37"/>
    </row>
    <row r="342" spans="2:2">
      <c r="B342" s="37"/>
    </row>
    <row r="343" spans="2:2">
      <c r="B343" s="37"/>
    </row>
    <row r="344" spans="2:2">
      <c r="B344" s="37"/>
    </row>
    <row r="345" spans="2:2">
      <c r="B345" s="37"/>
    </row>
    <row r="346" spans="2:2">
      <c r="B346" s="37"/>
    </row>
  </sheetData>
  <mergeCells count="12">
    <mergeCell ref="P7:R7"/>
    <mergeCell ref="B231:B238"/>
    <mergeCell ref="A1:F2"/>
    <mergeCell ref="C3:Q3"/>
    <mergeCell ref="C4:Q4"/>
    <mergeCell ref="C5:Q5"/>
    <mergeCell ref="B7:B9"/>
    <mergeCell ref="C7:C9"/>
    <mergeCell ref="D7:F7"/>
    <mergeCell ref="G7:I7"/>
    <mergeCell ref="J7:L7"/>
    <mergeCell ref="M7:O7"/>
  </mergeCells>
  <pageMargins left="0.39370078740157483" right="0.39370078740157483" top="0.39370078740157483" bottom="0.74803149606299213" header="0.31496062992125984" footer="0.31496062992125984"/>
  <pageSetup paperSize="9" scale="5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6"/>
  <sheetViews>
    <sheetView workbookViewId="0">
      <selection activeCell="E10" sqref="E10"/>
    </sheetView>
  </sheetViews>
  <sheetFormatPr defaultRowHeight="15"/>
  <cols>
    <col min="1" max="1" width="4.42578125" style="1" customWidth="1"/>
    <col min="2" max="2" width="5.85546875" style="1" customWidth="1"/>
    <col min="3" max="3" width="36.7109375" style="1" customWidth="1"/>
    <col min="4" max="4" width="11.28515625" style="39" customWidth="1"/>
    <col min="5" max="5" width="9.140625" style="1" customWidth="1"/>
    <col min="6" max="6" width="9.140625" style="39" customWidth="1"/>
    <col min="7" max="7" width="9.140625" style="39"/>
    <col min="8" max="8" width="11.5703125" style="1" bestFit="1" customWidth="1"/>
    <col min="9" max="10" width="9.140625" style="39"/>
    <col min="11" max="12" width="9.140625" style="1"/>
    <col min="13" max="13" width="9.140625" style="39"/>
    <col min="14" max="14" width="9.140625" style="1"/>
    <col min="15" max="16" width="9.140625" style="39"/>
    <col min="17" max="17" width="9.140625" style="1"/>
    <col min="18" max="18" width="9.5703125" style="39" customWidth="1"/>
    <col min="19" max="16384" width="9.140625" style="1"/>
  </cols>
  <sheetData>
    <row r="1" spans="1:18" ht="15" customHeight="1">
      <c r="A1" s="163" t="s">
        <v>100</v>
      </c>
      <c r="B1" s="163"/>
      <c r="C1" s="163"/>
      <c r="D1" s="163"/>
      <c r="E1" s="163"/>
      <c r="F1" s="163"/>
    </row>
    <row r="2" spans="1:18" ht="111.75" customHeight="1">
      <c r="A2" s="163"/>
      <c r="B2" s="163"/>
      <c r="C2" s="163"/>
      <c r="D2" s="163"/>
      <c r="E2" s="163"/>
      <c r="F2" s="163"/>
    </row>
    <row r="3" spans="1:18" ht="15.75">
      <c r="C3" s="164" t="s">
        <v>13</v>
      </c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</row>
    <row r="4" spans="1:18" ht="15.75">
      <c r="C4" s="164" t="s">
        <v>136</v>
      </c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</row>
    <row r="5" spans="1:18" ht="15.75">
      <c r="C5" s="164" t="s">
        <v>140</v>
      </c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</row>
    <row r="6" spans="1:18">
      <c r="B6" s="2"/>
      <c r="C6" s="2"/>
    </row>
    <row r="7" spans="1:18" ht="15.75" customHeight="1">
      <c r="B7" s="151"/>
      <c r="C7" s="151" t="s">
        <v>14</v>
      </c>
      <c r="D7" s="162" t="s">
        <v>133</v>
      </c>
      <c r="E7" s="162"/>
      <c r="F7" s="162"/>
      <c r="G7" s="162" t="s">
        <v>134</v>
      </c>
      <c r="H7" s="162"/>
      <c r="I7" s="162"/>
      <c r="J7" s="162" t="s">
        <v>19</v>
      </c>
      <c r="K7" s="162"/>
      <c r="L7" s="162"/>
      <c r="M7" s="162" t="s">
        <v>123</v>
      </c>
      <c r="N7" s="162"/>
      <c r="O7" s="162"/>
      <c r="P7" s="162" t="s">
        <v>135</v>
      </c>
      <c r="Q7" s="162"/>
      <c r="R7" s="162"/>
    </row>
    <row r="8" spans="1:18" ht="22.5">
      <c r="B8" s="152"/>
      <c r="C8" s="152"/>
      <c r="D8" s="3" t="s">
        <v>6</v>
      </c>
      <c r="E8" s="3" t="s">
        <v>8</v>
      </c>
      <c r="F8" s="3" t="s">
        <v>4</v>
      </c>
      <c r="G8" s="3" t="s">
        <v>6</v>
      </c>
      <c r="H8" s="3" t="s">
        <v>8</v>
      </c>
      <c r="I8" s="3" t="s">
        <v>4</v>
      </c>
      <c r="J8" s="3" t="s">
        <v>6</v>
      </c>
      <c r="K8" s="3" t="s">
        <v>8</v>
      </c>
      <c r="L8" s="3" t="s">
        <v>4</v>
      </c>
      <c r="M8" s="3" t="s">
        <v>6</v>
      </c>
      <c r="N8" s="3" t="s">
        <v>8</v>
      </c>
      <c r="O8" s="3" t="s">
        <v>4</v>
      </c>
      <c r="P8" s="3" t="s">
        <v>6</v>
      </c>
      <c r="Q8" s="3" t="s">
        <v>8</v>
      </c>
      <c r="R8" s="3" t="s">
        <v>4</v>
      </c>
    </row>
    <row r="9" spans="1:18">
      <c r="B9" s="153"/>
      <c r="C9" s="153"/>
      <c r="D9" s="3" t="s">
        <v>7</v>
      </c>
      <c r="E9" s="3" t="s">
        <v>11</v>
      </c>
      <c r="F9" s="3" t="s">
        <v>5</v>
      </c>
      <c r="G9" s="3" t="s">
        <v>7</v>
      </c>
      <c r="H9" s="3" t="s">
        <v>9</v>
      </c>
      <c r="I9" s="3" t="s">
        <v>5</v>
      </c>
      <c r="J9" s="3" t="s">
        <v>7</v>
      </c>
      <c r="K9" s="3" t="s">
        <v>9</v>
      </c>
      <c r="L9" s="3" t="s">
        <v>5</v>
      </c>
      <c r="M9" s="3" t="s">
        <v>7</v>
      </c>
      <c r="N9" s="3" t="s">
        <v>9</v>
      </c>
      <c r="O9" s="3" t="s">
        <v>5</v>
      </c>
      <c r="P9" s="3" t="s">
        <v>7</v>
      </c>
      <c r="Q9" s="3" t="s">
        <v>9</v>
      </c>
      <c r="R9" s="3" t="s">
        <v>10</v>
      </c>
    </row>
    <row r="10" spans="1:18" ht="72" customHeight="1">
      <c r="B10" s="4" t="s">
        <v>0</v>
      </c>
      <c r="C10" s="5" t="s">
        <v>26</v>
      </c>
      <c r="D10" s="56">
        <f t="shared" ref="D10:P10" si="0">D19+D33+D39+D107+D116+D124+D131+D138+D151+D155+D159+D162+D165+D168+D171+D177+D195+D211+D225</f>
        <v>0</v>
      </c>
      <c r="E10" s="56"/>
      <c r="F10" s="56">
        <v>106.7</v>
      </c>
      <c r="G10" s="56">
        <f t="shared" si="0"/>
        <v>0</v>
      </c>
      <c r="H10" s="43" t="e">
        <f>G10/D10/I10*10000</f>
        <v>#DIV/0!</v>
      </c>
      <c r="I10" s="56"/>
      <c r="J10" s="56">
        <f t="shared" si="0"/>
        <v>0</v>
      </c>
      <c r="K10" s="43" t="e">
        <f>J10/G10/L10*10000</f>
        <v>#DIV/0!</v>
      </c>
      <c r="L10" s="56"/>
      <c r="M10" s="56">
        <f t="shared" si="0"/>
        <v>0</v>
      </c>
      <c r="N10" s="56" t="e">
        <f>M10/J10/O10*10000</f>
        <v>#DIV/0!</v>
      </c>
      <c r="O10" s="56"/>
      <c r="P10" s="56">
        <f t="shared" si="0"/>
        <v>0</v>
      </c>
      <c r="Q10" s="56" t="e">
        <f>P10/M10/R10*10000</f>
        <v>#DIV/0!</v>
      </c>
      <c r="R10" s="56"/>
    </row>
    <row r="11" spans="1:18" ht="20.25" customHeight="1">
      <c r="B11" s="7"/>
      <c r="C11" s="8" t="s">
        <v>12</v>
      </c>
      <c r="D11" s="13"/>
      <c r="E11" s="9"/>
      <c r="F11" s="26">
        <v>106.7</v>
      </c>
      <c r="G11" s="38"/>
      <c r="H11" s="59" t="e">
        <f t="shared" ref="H11:H74" si="1">G11/D11/I11*10000</f>
        <v>#DIV/0!</v>
      </c>
      <c r="I11" s="58"/>
      <c r="J11" s="58"/>
      <c r="K11" s="59" t="e">
        <f t="shared" ref="K11:K74" si="2">J11/G11/L11*10000</f>
        <v>#DIV/0!</v>
      </c>
      <c r="L11" s="60"/>
      <c r="M11" s="58"/>
      <c r="N11" s="59" t="e">
        <f t="shared" ref="N11:N74" si="3">M11/J11/O11*10000</f>
        <v>#DIV/0!</v>
      </c>
      <c r="O11" s="58"/>
      <c r="P11" s="58"/>
      <c r="Q11" s="59" t="e">
        <f t="shared" ref="Q11:Q74" si="4">P11/M11/R11*10000</f>
        <v>#DIV/0!</v>
      </c>
      <c r="R11" s="26"/>
    </row>
    <row r="12" spans="1:18" ht="42" customHeight="1">
      <c r="B12" s="7"/>
      <c r="C12" s="12" t="s">
        <v>20</v>
      </c>
      <c r="D12" s="13">
        <f>D32+D38+D106+D115+D123+D130+D137+D150+D154+D158+D161+D164+D167+D170+D176+D194+D210+D224+D230</f>
        <v>0</v>
      </c>
      <c r="E12" s="13"/>
      <c r="F12" s="58">
        <v>106.7</v>
      </c>
      <c r="G12" s="13">
        <f>G32+G38+G106+G115+G123+G130+G137+G150+G154+G158+G161+G164+G167+G170+G176+G194+G210+G224+G230</f>
        <v>0</v>
      </c>
      <c r="H12" s="59" t="e">
        <f t="shared" si="1"/>
        <v>#DIV/0!</v>
      </c>
      <c r="I12" s="59"/>
      <c r="J12" s="59">
        <f>J32+J38+J106+J115+J123+J130+J137+J150+J154+J158+J161+J164+J167+J170+J176+J194+J210+J224+J230</f>
        <v>0</v>
      </c>
      <c r="K12" s="59" t="e">
        <f t="shared" si="2"/>
        <v>#DIV/0!</v>
      </c>
      <c r="L12" s="67"/>
      <c r="M12" s="59">
        <f>M32+M38+M106+M115+M123+M130+M137+M150+M154+M158+M161+M164+M167+M170+M176+M194+M210+M224+M230</f>
        <v>0</v>
      </c>
      <c r="N12" s="59" t="e">
        <f t="shared" si="3"/>
        <v>#DIV/0!</v>
      </c>
      <c r="O12" s="59"/>
      <c r="P12" s="59"/>
      <c r="Q12" s="59" t="e">
        <f t="shared" si="4"/>
        <v>#DIV/0!</v>
      </c>
      <c r="R12" s="13"/>
    </row>
    <row r="13" spans="1:18" ht="113.25" customHeight="1">
      <c r="B13" s="7"/>
      <c r="C13" s="65" t="s">
        <v>137</v>
      </c>
      <c r="D13" s="13">
        <f>D10-D14-D16</f>
        <v>0</v>
      </c>
      <c r="E13" s="57"/>
      <c r="F13" s="58">
        <v>106.7</v>
      </c>
      <c r="G13" s="57">
        <f t="shared" ref="G13:P13" si="5">G10-G14-G16</f>
        <v>0</v>
      </c>
      <c r="H13" s="59" t="e">
        <f t="shared" si="1"/>
        <v>#DIV/0!</v>
      </c>
      <c r="I13" s="59"/>
      <c r="J13" s="59">
        <f t="shared" si="5"/>
        <v>0</v>
      </c>
      <c r="K13" s="59" t="e">
        <f t="shared" si="2"/>
        <v>#DIV/0!</v>
      </c>
      <c r="L13" s="59"/>
      <c r="M13" s="59">
        <f t="shared" si="5"/>
        <v>0</v>
      </c>
      <c r="N13" s="59" t="e">
        <f t="shared" si="3"/>
        <v>#DIV/0!</v>
      </c>
      <c r="O13" s="59"/>
      <c r="P13" s="59">
        <f t="shared" si="5"/>
        <v>0</v>
      </c>
      <c r="Q13" s="59" t="e">
        <f t="shared" si="4"/>
        <v>#DIV/0!</v>
      </c>
      <c r="R13" s="57"/>
    </row>
    <row r="14" spans="1:18" ht="47.25" customHeight="1">
      <c r="B14" s="7"/>
      <c r="C14" s="61" t="s">
        <v>138</v>
      </c>
      <c r="D14" s="13"/>
      <c r="E14" s="13"/>
      <c r="F14" s="58">
        <v>106.7</v>
      </c>
      <c r="G14" s="13"/>
      <c r="H14" s="59" t="e">
        <f t="shared" si="1"/>
        <v>#DIV/0!</v>
      </c>
      <c r="I14" s="59"/>
      <c r="J14" s="59"/>
      <c r="K14" s="59" t="e">
        <f t="shared" si="2"/>
        <v>#DIV/0!</v>
      </c>
      <c r="L14" s="67"/>
      <c r="M14" s="59"/>
      <c r="N14" s="59" t="e">
        <f t="shared" si="3"/>
        <v>#DIV/0!</v>
      </c>
      <c r="O14" s="59"/>
      <c r="P14" s="59"/>
      <c r="Q14" s="59" t="e">
        <f t="shared" si="4"/>
        <v>#DIV/0!</v>
      </c>
      <c r="R14" s="13"/>
    </row>
    <row r="15" spans="1:18" ht="27.75" customHeight="1">
      <c r="B15" s="7"/>
      <c r="C15" s="5" t="s">
        <v>124</v>
      </c>
      <c r="D15" s="6">
        <f>D16+D17+D18</f>
        <v>0</v>
      </c>
      <c r="E15" s="40"/>
      <c r="F15" s="41">
        <v>106.7</v>
      </c>
      <c r="G15" s="41">
        <f>G16+G17+G18</f>
        <v>0</v>
      </c>
      <c r="H15" s="56" t="e">
        <f t="shared" si="1"/>
        <v>#DIV/0!</v>
      </c>
      <c r="I15" s="41"/>
      <c r="J15" s="41">
        <f>J16+J17+J18</f>
        <v>0</v>
      </c>
      <c r="K15" s="56" t="e">
        <f t="shared" si="2"/>
        <v>#DIV/0!</v>
      </c>
      <c r="L15" s="45"/>
      <c r="M15" s="41">
        <f>M16+M17+M18</f>
        <v>0</v>
      </c>
      <c r="N15" s="56" t="e">
        <f t="shared" si="3"/>
        <v>#DIV/0!</v>
      </c>
      <c r="O15" s="41"/>
      <c r="P15" s="41">
        <f>P16+P17+P18</f>
        <v>0</v>
      </c>
      <c r="Q15" s="56" t="e">
        <f t="shared" si="4"/>
        <v>#DIV/0!</v>
      </c>
      <c r="R15" s="41"/>
    </row>
    <row r="16" spans="1:18" ht="18.75" customHeight="1">
      <c r="B16" s="7"/>
      <c r="C16" s="46" t="s">
        <v>127</v>
      </c>
      <c r="D16" s="11"/>
      <c r="E16" s="10"/>
      <c r="F16" s="26">
        <v>106.7</v>
      </c>
      <c r="G16" s="26"/>
      <c r="H16" s="59" t="e">
        <f t="shared" si="1"/>
        <v>#DIV/0!</v>
      </c>
      <c r="I16" s="58"/>
      <c r="J16" s="58"/>
      <c r="K16" s="59" t="e">
        <f t="shared" si="2"/>
        <v>#DIV/0!</v>
      </c>
      <c r="L16" s="60"/>
      <c r="M16" s="58"/>
      <c r="N16" s="59" t="e">
        <f t="shared" si="3"/>
        <v>#DIV/0!</v>
      </c>
      <c r="O16" s="58"/>
      <c r="P16" s="58"/>
      <c r="Q16" s="59" t="e">
        <f t="shared" si="4"/>
        <v>#DIV/0!</v>
      </c>
      <c r="R16" s="52"/>
    </row>
    <row r="17" spans="2:18" ht="18.75" customHeight="1">
      <c r="B17" s="7"/>
      <c r="C17" s="48" t="s">
        <v>125</v>
      </c>
      <c r="D17" s="11"/>
      <c r="E17" s="10"/>
      <c r="F17" s="58">
        <v>106.7</v>
      </c>
      <c r="G17" s="26"/>
      <c r="H17" s="59" t="e">
        <f t="shared" si="1"/>
        <v>#DIV/0!</v>
      </c>
      <c r="I17" s="58"/>
      <c r="J17" s="58"/>
      <c r="K17" s="59" t="e">
        <f t="shared" si="2"/>
        <v>#DIV/0!</v>
      </c>
      <c r="L17" s="60"/>
      <c r="M17" s="58"/>
      <c r="N17" s="59" t="e">
        <f t="shared" si="3"/>
        <v>#DIV/0!</v>
      </c>
      <c r="O17" s="58"/>
      <c r="P17" s="58"/>
      <c r="Q17" s="59" t="e">
        <f t="shared" si="4"/>
        <v>#DIV/0!</v>
      </c>
      <c r="R17" s="52"/>
    </row>
    <row r="18" spans="2:18" ht="18" customHeight="1">
      <c r="B18" s="14"/>
      <c r="C18" s="49" t="s">
        <v>126</v>
      </c>
      <c r="D18" s="13"/>
      <c r="E18" s="9"/>
      <c r="F18" s="58">
        <v>106.7</v>
      </c>
      <c r="G18" s="38"/>
      <c r="H18" s="59" t="e">
        <f t="shared" si="1"/>
        <v>#DIV/0!</v>
      </c>
      <c r="I18" s="58"/>
      <c r="J18" s="58"/>
      <c r="K18" s="59" t="e">
        <f t="shared" si="2"/>
        <v>#DIV/0!</v>
      </c>
      <c r="L18" s="60"/>
      <c r="M18" s="58"/>
      <c r="N18" s="59" t="e">
        <f t="shared" si="3"/>
        <v>#DIV/0!</v>
      </c>
      <c r="O18" s="58"/>
      <c r="P18" s="58"/>
      <c r="Q18" s="59" t="e">
        <f t="shared" si="4"/>
        <v>#DIV/0!</v>
      </c>
      <c r="R18" s="26"/>
    </row>
    <row r="19" spans="2:18" ht="42.75" customHeight="1">
      <c r="B19" s="16" t="s">
        <v>95</v>
      </c>
      <c r="C19" s="17" t="s">
        <v>41</v>
      </c>
      <c r="D19" s="6">
        <f>D20+D21+D22+D23+D24+D25+D26+D27+D28+D29+D30+D31+D32</f>
        <v>0</v>
      </c>
      <c r="E19" s="6"/>
      <c r="F19" s="6">
        <v>106.7</v>
      </c>
      <c r="G19" s="6">
        <f t="shared" ref="G19:P19" si="6">G20+G21+G22+G23+G24+G25+G26+G27+G28+G29+G30+G31</f>
        <v>0</v>
      </c>
      <c r="H19" s="56" t="e">
        <f t="shared" si="1"/>
        <v>#DIV/0!</v>
      </c>
      <c r="I19" s="6"/>
      <c r="J19" s="6">
        <f t="shared" si="6"/>
        <v>0</v>
      </c>
      <c r="K19" s="56" t="e">
        <f t="shared" si="2"/>
        <v>#DIV/0!</v>
      </c>
      <c r="L19" s="43"/>
      <c r="M19" s="6">
        <f t="shared" si="6"/>
        <v>0</v>
      </c>
      <c r="N19" s="56" t="e">
        <f t="shared" si="3"/>
        <v>#DIV/0!</v>
      </c>
      <c r="O19" s="6"/>
      <c r="P19" s="6">
        <f t="shared" si="6"/>
        <v>0</v>
      </c>
      <c r="Q19" s="56" t="e">
        <f t="shared" si="4"/>
        <v>#DIV/0!</v>
      </c>
      <c r="R19" s="6"/>
    </row>
    <row r="20" spans="2:18" s="18" customFormat="1" ht="27" customHeight="1">
      <c r="B20" s="19"/>
      <c r="C20" s="20"/>
      <c r="D20" s="11"/>
      <c r="E20" s="10"/>
      <c r="F20" s="26">
        <v>106.7</v>
      </c>
      <c r="G20" s="26"/>
      <c r="H20" s="59" t="e">
        <f t="shared" si="1"/>
        <v>#DIV/0!</v>
      </c>
      <c r="I20" s="58"/>
      <c r="J20" s="58"/>
      <c r="K20" s="59" t="e">
        <f t="shared" si="2"/>
        <v>#DIV/0!</v>
      </c>
      <c r="L20" s="60"/>
      <c r="M20" s="58"/>
      <c r="N20" s="59" t="e">
        <f t="shared" si="3"/>
        <v>#DIV/0!</v>
      </c>
      <c r="O20" s="58"/>
      <c r="P20" s="58"/>
      <c r="Q20" s="59" t="e">
        <f t="shared" si="4"/>
        <v>#DIV/0!</v>
      </c>
      <c r="R20" s="58"/>
    </row>
    <row r="21" spans="2:18" s="18" customFormat="1" ht="27" customHeight="1">
      <c r="B21" s="19"/>
      <c r="C21" s="21"/>
      <c r="D21" s="11"/>
      <c r="E21" s="10"/>
      <c r="F21" s="58">
        <v>106.7</v>
      </c>
      <c r="G21" s="26"/>
      <c r="H21" s="59" t="e">
        <f t="shared" si="1"/>
        <v>#DIV/0!</v>
      </c>
      <c r="I21" s="58"/>
      <c r="J21" s="58"/>
      <c r="K21" s="59" t="e">
        <f t="shared" si="2"/>
        <v>#DIV/0!</v>
      </c>
      <c r="L21" s="60"/>
      <c r="M21" s="58"/>
      <c r="N21" s="59" t="e">
        <f t="shared" si="3"/>
        <v>#DIV/0!</v>
      </c>
      <c r="O21" s="58"/>
      <c r="P21" s="58"/>
      <c r="Q21" s="59" t="e">
        <f t="shared" si="4"/>
        <v>#DIV/0!</v>
      </c>
      <c r="R21" s="58"/>
    </row>
    <row r="22" spans="2:18" s="18" customFormat="1" ht="27" customHeight="1">
      <c r="B22" s="19"/>
      <c r="C22" s="21"/>
      <c r="D22" s="11"/>
      <c r="E22" s="10"/>
      <c r="F22" s="58">
        <v>106.7</v>
      </c>
      <c r="G22" s="26"/>
      <c r="H22" s="59" t="e">
        <f t="shared" si="1"/>
        <v>#DIV/0!</v>
      </c>
      <c r="I22" s="58"/>
      <c r="J22" s="58"/>
      <c r="K22" s="59" t="e">
        <f t="shared" si="2"/>
        <v>#DIV/0!</v>
      </c>
      <c r="L22" s="60"/>
      <c r="M22" s="58"/>
      <c r="N22" s="59" t="e">
        <f t="shared" si="3"/>
        <v>#DIV/0!</v>
      </c>
      <c r="O22" s="58"/>
      <c r="P22" s="58"/>
      <c r="Q22" s="59" t="e">
        <f t="shared" si="4"/>
        <v>#DIV/0!</v>
      </c>
      <c r="R22" s="58"/>
    </row>
    <row r="23" spans="2:18" s="18" customFormat="1" ht="27" customHeight="1">
      <c r="B23" s="19"/>
      <c r="C23" s="21"/>
      <c r="D23" s="11"/>
      <c r="E23" s="10"/>
      <c r="F23" s="58">
        <v>106.7</v>
      </c>
      <c r="G23" s="26"/>
      <c r="H23" s="59" t="e">
        <f t="shared" si="1"/>
        <v>#DIV/0!</v>
      </c>
      <c r="I23" s="58"/>
      <c r="J23" s="58"/>
      <c r="K23" s="59" t="e">
        <f t="shared" si="2"/>
        <v>#DIV/0!</v>
      </c>
      <c r="L23" s="60"/>
      <c r="M23" s="58"/>
      <c r="N23" s="59" t="e">
        <f t="shared" si="3"/>
        <v>#DIV/0!</v>
      </c>
      <c r="O23" s="58"/>
      <c r="P23" s="58"/>
      <c r="Q23" s="59" t="e">
        <f t="shared" si="4"/>
        <v>#DIV/0!</v>
      </c>
      <c r="R23" s="58"/>
    </row>
    <row r="24" spans="2:18" s="18" customFormat="1" ht="27" customHeight="1">
      <c r="B24" s="19"/>
      <c r="C24" s="21"/>
      <c r="D24" s="11"/>
      <c r="E24" s="10"/>
      <c r="F24" s="58">
        <v>106.7</v>
      </c>
      <c r="G24" s="26"/>
      <c r="H24" s="59" t="e">
        <f t="shared" si="1"/>
        <v>#DIV/0!</v>
      </c>
      <c r="I24" s="58"/>
      <c r="J24" s="58"/>
      <c r="K24" s="59" t="e">
        <f t="shared" si="2"/>
        <v>#DIV/0!</v>
      </c>
      <c r="L24" s="60"/>
      <c r="M24" s="58"/>
      <c r="N24" s="59" t="e">
        <f t="shared" si="3"/>
        <v>#DIV/0!</v>
      </c>
      <c r="O24" s="58"/>
      <c r="P24" s="58"/>
      <c r="Q24" s="59" t="e">
        <f t="shared" si="4"/>
        <v>#DIV/0!</v>
      </c>
      <c r="R24" s="58"/>
    </row>
    <row r="25" spans="2:18" s="18" customFormat="1" ht="27" customHeight="1">
      <c r="B25" s="19"/>
      <c r="C25" s="21"/>
      <c r="D25" s="11"/>
      <c r="E25" s="10"/>
      <c r="F25" s="58">
        <v>106.7</v>
      </c>
      <c r="G25" s="26"/>
      <c r="H25" s="59" t="e">
        <f t="shared" si="1"/>
        <v>#DIV/0!</v>
      </c>
      <c r="I25" s="58"/>
      <c r="J25" s="58"/>
      <c r="K25" s="59" t="e">
        <f t="shared" si="2"/>
        <v>#DIV/0!</v>
      </c>
      <c r="L25" s="60"/>
      <c r="M25" s="58"/>
      <c r="N25" s="59" t="e">
        <f t="shared" si="3"/>
        <v>#DIV/0!</v>
      </c>
      <c r="O25" s="58"/>
      <c r="P25" s="58"/>
      <c r="Q25" s="59" t="e">
        <f t="shared" si="4"/>
        <v>#DIV/0!</v>
      </c>
      <c r="R25" s="58"/>
    </row>
    <row r="26" spans="2:18" s="18" customFormat="1" ht="27" customHeight="1">
      <c r="B26" s="19"/>
      <c r="C26" s="21"/>
      <c r="D26" s="11"/>
      <c r="E26" s="10"/>
      <c r="F26" s="58">
        <v>106.7</v>
      </c>
      <c r="G26" s="26"/>
      <c r="H26" s="59" t="e">
        <f t="shared" si="1"/>
        <v>#DIV/0!</v>
      </c>
      <c r="I26" s="58"/>
      <c r="J26" s="58"/>
      <c r="K26" s="59" t="e">
        <f t="shared" si="2"/>
        <v>#DIV/0!</v>
      </c>
      <c r="L26" s="60"/>
      <c r="M26" s="58"/>
      <c r="N26" s="59" t="e">
        <f t="shared" si="3"/>
        <v>#DIV/0!</v>
      </c>
      <c r="O26" s="58"/>
      <c r="P26" s="58"/>
      <c r="Q26" s="59" t="e">
        <f t="shared" si="4"/>
        <v>#DIV/0!</v>
      </c>
      <c r="R26" s="58"/>
    </row>
    <row r="27" spans="2:18" s="18" customFormat="1" ht="27" customHeight="1">
      <c r="B27" s="19"/>
      <c r="C27" s="21"/>
      <c r="D27" s="11"/>
      <c r="E27" s="10"/>
      <c r="F27" s="58">
        <v>106.7</v>
      </c>
      <c r="G27" s="26"/>
      <c r="H27" s="59" t="e">
        <f t="shared" si="1"/>
        <v>#DIV/0!</v>
      </c>
      <c r="I27" s="58"/>
      <c r="J27" s="58"/>
      <c r="K27" s="59" t="e">
        <f t="shared" si="2"/>
        <v>#DIV/0!</v>
      </c>
      <c r="L27" s="60"/>
      <c r="M27" s="58"/>
      <c r="N27" s="59" t="e">
        <f t="shared" si="3"/>
        <v>#DIV/0!</v>
      </c>
      <c r="O27" s="58"/>
      <c r="P27" s="58"/>
      <c r="Q27" s="59" t="e">
        <f t="shared" si="4"/>
        <v>#DIV/0!</v>
      </c>
      <c r="R27" s="58"/>
    </row>
    <row r="28" spans="2:18" s="18" customFormat="1" ht="27" customHeight="1">
      <c r="B28" s="19"/>
      <c r="C28" s="21"/>
      <c r="D28" s="11"/>
      <c r="E28" s="10"/>
      <c r="F28" s="58">
        <v>106.7</v>
      </c>
      <c r="G28" s="26"/>
      <c r="H28" s="59" t="e">
        <f t="shared" si="1"/>
        <v>#DIV/0!</v>
      </c>
      <c r="I28" s="58"/>
      <c r="J28" s="58"/>
      <c r="K28" s="59" t="e">
        <f t="shared" si="2"/>
        <v>#DIV/0!</v>
      </c>
      <c r="L28" s="60"/>
      <c r="M28" s="58"/>
      <c r="N28" s="59" t="e">
        <f t="shared" si="3"/>
        <v>#DIV/0!</v>
      </c>
      <c r="O28" s="58"/>
      <c r="P28" s="58"/>
      <c r="Q28" s="59" t="e">
        <f t="shared" si="4"/>
        <v>#DIV/0!</v>
      </c>
      <c r="R28" s="58"/>
    </row>
    <row r="29" spans="2:18" s="18" customFormat="1" ht="27" customHeight="1">
      <c r="B29" s="19"/>
      <c r="C29" s="21"/>
      <c r="D29" s="11"/>
      <c r="E29" s="10"/>
      <c r="F29" s="58">
        <v>106.7</v>
      </c>
      <c r="G29" s="26"/>
      <c r="H29" s="59" t="e">
        <f t="shared" si="1"/>
        <v>#DIV/0!</v>
      </c>
      <c r="I29" s="58"/>
      <c r="J29" s="58"/>
      <c r="K29" s="59" t="e">
        <f t="shared" si="2"/>
        <v>#DIV/0!</v>
      </c>
      <c r="L29" s="60"/>
      <c r="M29" s="58"/>
      <c r="N29" s="59" t="e">
        <f t="shared" si="3"/>
        <v>#DIV/0!</v>
      </c>
      <c r="O29" s="58"/>
      <c r="P29" s="58"/>
      <c r="Q29" s="59" t="e">
        <f t="shared" si="4"/>
        <v>#DIV/0!</v>
      </c>
      <c r="R29" s="58"/>
    </row>
    <row r="30" spans="2:18" s="18" customFormat="1" ht="27" customHeight="1">
      <c r="B30" s="19"/>
      <c r="C30" s="21"/>
      <c r="D30" s="11"/>
      <c r="E30" s="10"/>
      <c r="F30" s="58">
        <v>106.7</v>
      </c>
      <c r="G30" s="26"/>
      <c r="H30" s="59" t="e">
        <f t="shared" si="1"/>
        <v>#DIV/0!</v>
      </c>
      <c r="I30" s="58"/>
      <c r="J30" s="58"/>
      <c r="K30" s="59" t="e">
        <f t="shared" si="2"/>
        <v>#DIV/0!</v>
      </c>
      <c r="L30" s="60"/>
      <c r="M30" s="58"/>
      <c r="N30" s="59" t="e">
        <f t="shared" si="3"/>
        <v>#DIV/0!</v>
      </c>
      <c r="O30" s="58"/>
      <c r="P30" s="58"/>
      <c r="Q30" s="59" t="e">
        <f t="shared" si="4"/>
        <v>#DIV/0!</v>
      </c>
      <c r="R30" s="58"/>
    </row>
    <row r="31" spans="2:18" ht="26.25" customHeight="1">
      <c r="B31" s="19"/>
      <c r="C31" s="22"/>
      <c r="D31" s="13"/>
      <c r="E31" s="9"/>
      <c r="F31" s="58">
        <v>106.7</v>
      </c>
      <c r="G31" s="38"/>
      <c r="H31" s="59" t="e">
        <f t="shared" si="1"/>
        <v>#DIV/0!</v>
      </c>
      <c r="I31" s="58"/>
      <c r="J31" s="58"/>
      <c r="K31" s="59" t="e">
        <f t="shared" si="2"/>
        <v>#DIV/0!</v>
      </c>
      <c r="L31" s="60"/>
      <c r="M31" s="58"/>
      <c r="N31" s="59" t="e">
        <f t="shared" si="3"/>
        <v>#DIV/0!</v>
      </c>
      <c r="O31" s="58"/>
      <c r="P31" s="58"/>
      <c r="Q31" s="59" t="e">
        <f t="shared" si="4"/>
        <v>#DIV/0!</v>
      </c>
      <c r="R31" s="58"/>
    </row>
    <row r="32" spans="2:18" s="18" customFormat="1" ht="25.5" customHeight="1">
      <c r="B32" s="19" t="s">
        <v>21</v>
      </c>
      <c r="C32" s="20" t="s">
        <v>22</v>
      </c>
      <c r="D32" s="11"/>
      <c r="E32" s="10"/>
      <c r="F32" s="58">
        <v>106.7</v>
      </c>
      <c r="G32" s="26"/>
      <c r="H32" s="59" t="e">
        <f t="shared" si="1"/>
        <v>#DIV/0!</v>
      </c>
      <c r="I32" s="58"/>
      <c r="J32" s="58"/>
      <c r="K32" s="59" t="e">
        <f t="shared" si="2"/>
        <v>#DIV/0!</v>
      </c>
      <c r="L32" s="60"/>
      <c r="M32" s="58"/>
      <c r="N32" s="59" t="e">
        <f t="shared" si="3"/>
        <v>#DIV/0!</v>
      </c>
      <c r="O32" s="58"/>
      <c r="P32" s="58"/>
      <c r="Q32" s="59" t="e">
        <f t="shared" si="4"/>
        <v>#DIV/0!</v>
      </c>
      <c r="R32" s="58"/>
    </row>
    <row r="33" spans="2:18" ht="28.5" customHeight="1">
      <c r="B33" s="23" t="s">
        <v>96</v>
      </c>
      <c r="C33" s="17" t="s">
        <v>40</v>
      </c>
      <c r="D33" s="6">
        <f>D34+D35+D36+D37</f>
        <v>0</v>
      </c>
      <c r="E33" s="6"/>
      <c r="F33" s="6">
        <v>106.7</v>
      </c>
      <c r="G33" s="6">
        <f>G34+G35+G36+G37</f>
        <v>0</v>
      </c>
      <c r="H33" s="56" t="e">
        <f t="shared" si="1"/>
        <v>#DIV/0!</v>
      </c>
      <c r="I33" s="6"/>
      <c r="J33" s="6">
        <f>J34+J35+J36+J37</f>
        <v>0</v>
      </c>
      <c r="K33" s="56" t="e">
        <f t="shared" si="2"/>
        <v>#DIV/0!</v>
      </c>
      <c r="L33" s="45"/>
      <c r="M33" s="6">
        <f>M34+M35+M36+M37</f>
        <v>0</v>
      </c>
      <c r="N33" s="56" t="e">
        <f t="shared" si="3"/>
        <v>#DIV/0!</v>
      </c>
      <c r="O33" s="41"/>
      <c r="P33" s="6">
        <f>P34+P35+P36+P37</f>
        <v>0</v>
      </c>
      <c r="Q33" s="56" t="e">
        <f t="shared" si="4"/>
        <v>#DIV/0!</v>
      </c>
      <c r="R33" s="6"/>
    </row>
    <row r="34" spans="2:18" s="18" customFormat="1" ht="28.5" customHeight="1">
      <c r="B34" s="19"/>
      <c r="C34" s="20"/>
      <c r="D34" s="11"/>
      <c r="E34" s="10"/>
      <c r="F34" s="26">
        <v>106.7</v>
      </c>
      <c r="G34" s="26"/>
      <c r="H34" s="59" t="e">
        <f t="shared" si="1"/>
        <v>#DIV/0!</v>
      </c>
      <c r="I34" s="58"/>
      <c r="J34" s="58"/>
      <c r="K34" s="59" t="e">
        <f t="shared" si="2"/>
        <v>#DIV/0!</v>
      </c>
      <c r="L34" s="60"/>
      <c r="M34" s="58"/>
      <c r="N34" s="59" t="e">
        <f t="shared" si="3"/>
        <v>#DIV/0!</v>
      </c>
      <c r="O34" s="58"/>
      <c r="P34" s="58"/>
      <c r="Q34" s="59" t="e">
        <f t="shared" si="4"/>
        <v>#DIV/0!</v>
      </c>
      <c r="R34" s="58"/>
    </row>
    <row r="35" spans="2:18" s="18" customFormat="1" ht="28.5" customHeight="1">
      <c r="B35" s="19"/>
      <c r="C35" s="20"/>
      <c r="D35" s="11"/>
      <c r="E35" s="10"/>
      <c r="F35" s="58">
        <v>106.7</v>
      </c>
      <c r="G35" s="26"/>
      <c r="H35" s="59" t="e">
        <f t="shared" si="1"/>
        <v>#DIV/0!</v>
      </c>
      <c r="I35" s="58"/>
      <c r="J35" s="58"/>
      <c r="K35" s="59" t="e">
        <f t="shared" si="2"/>
        <v>#DIV/0!</v>
      </c>
      <c r="L35" s="60"/>
      <c r="M35" s="58"/>
      <c r="N35" s="59" t="e">
        <f t="shared" si="3"/>
        <v>#DIV/0!</v>
      </c>
      <c r="O35" s="58"/>
      <c r="P35" s="58"/>
      <c r="Q35" s="59" t="e">
        <f t="shared" si="4"/>
        <v>#DIV/0!</v>
      </c>
      <c r="R35" s="58"/>
    </row>
    <row r="36" spans="2:18" s="18" customFormat="1" ht="28.5" customHeight="1">
      <c r="B36" s="19"/>
      <c r="C36" s="20"/>
      <c r="D36" s="11"/>
      <c r="E36" s="10"/>
      <c r="F36" s="58">
        <v>106.7</v>
      </c>
      <c r="G36" s="26"/>
      <c r="H36" s="59" t="e">
        <f t="shared" si="1"/>
        <v>#DIV/0!</v>
      </c>
      <c r="I36" s="58"/>
      <c r="J36" s="58"/>
      <c r="K36" s="59" t="e">
        <f t="shared" si="2"/>
        <v>#DIV/0!</v>
      </c>
      <c r="L36" s="60"/>
      <c r="M36" s="58"/>
      <c r="N36" s="59" t="e">
        <f t="shared" si="3"/>
        <v>#DIV/0!</v>
      </c>
      <c r="O36" s="58"/>
      <c r="P36" s="58"/>
      <c r="Q36" s="59" t="e">
        <f t="shared" si="4"/>
        <v>#DIV/0!</v>
      </c>
      <c r="R36" s="58"/>
    </row>
    <row r="37" spans="2:18" ht="28.5" customHeight="1">
      <c r="B37" s="19"/>
      <c r="C37" s="20"/>
      <c r="D37" s="11"/>
      <c r="E37" s="10"/>
      <c r="F37" s="58">
        <v>106.7</v>
      </c>
      <c r="G37" s="26"/>
      <c r="H37" s="59" t="e">
        <f t="shared" si="1"/>
        <v>#DIV/0!</v>
      </c>
      <c r="I37" s="58"/>
      <c r="J37" s="58"/>
      <c r="K37" s="59" t="e">
        <f t="shared" si="2"/>
        <v>#DIV/0!</v>
      </c>
      <c r="L37" s="60"/>
      <c r="M37" s="58"/>
      <c r="N37" s="59" t="e">
        <f t="shared" si="3"/>
        <v>#DIV/0!</v>
      </c>
      <c r="O37" s="58"/>
      <c r="P37" s="58"/>
      <c r="Q37" s="59" t="e">
        <f t="shared" si="4"/>
        <v>#DIV/0!</v>
      </c>
      <c r="R37" s="58"/>
    </row>
    <row r="38" spans="2:18" s="18" customFormat="1" ht="28.5" customHeight="1">
      <c r="B38" s="24" t="s">
        <v>23</v>
      </c>
      <c r="C38" s="20" t="s">
        <v>22</v>
      </c>
      <c r="D38" s="11"/>
      <c r="E38" s="10"/>
      <c r="F38" s="58">
        <v>106.7</v>
      </c>
      <c r="G38" s="26"/>
      <c r="H38" s="59" t="e">
        <f t="shared" si="1"/>
        <v>#DIV/0!</v>
      </c>
      <c r="I38" s="58"/>
      <c r="J38" s="58"/>
      <c r="K38" s="59" t="e">
        <f t="shared" si="2"/>
        <v>#DIV/0!</v>
      </c>
      <c r="L38" s="60"/>
      <c r="M38" s="58"/>
      <c r="N38" s="59" t="e">
        <f t="shared" si="3"/>
        <v>#DIV/0!</v>
      </c>
      <c r="O38" s="58"/>
      <c r="P38" s="58"/>
      <c r="Q38" s="59" t="e">
        <f t="shared" si="4"/>
        <v>#DIV/0!</v>
      </c>
      <c r="R38" s="58"/>
    </row>
    <row r="39" spans="2:18" ht="30" customHeight="1">
      <c r="B39" s="23" t="s">
        <v>97</v>
      </c>
      <c r="C39" s="17" t="s">
        <v>39</v>
      </c>
      <c r="D39" s="6">
        <f>D41+D47+D52+D54+D56+D58+D60+D63+D66+D68+D70+D72+D75+D78+D81+D84+D87+D90+D93+D96+D98+D100+D102+D104</f>
        <v>0</v>
      </c>
      <c r="E39" s="6"/>
      <c r="F39" s="6">
        <v>106.7</v>
      </c>
      <c r="G39" s="6">
        <f t="shared" ref="G39:P39" si="7">G41+G47+G52+G54+G56+G58+G60+G63+G66+G68+G70+G72+G75+G78+G81+G84+G87+G90+G93+G96+G98+G100+G102+G104</f>
        <v>0</v>
      </c>
      <c r="H39" s="56" t="e">
        <f t="shared" si="1"/>
        <v>#DIV/0!</v>
      </c>
      <c r="I39" s="6"/>
      <c r="J39" s="6">
        <f t="shared" si="7"/>
        <v>0</v>
      </c>
      <c r="K39" s="56" t="e">
        <f t="shared" si="2"/>
        <v>#DIV/0!</v>
      </c>
      <c r="L39" s="45"/>
      <c r="M39" s="6">
        <f t="shared" si="7"/>
        <v>0</v>
      </c>
      <c r="N39" s="56" t="e">
        <f t="shared" si="3"/>
        <v>#DIV/0!</v>
      </c>
      <c r="O39" s="41"/>
      <c r="P39" s="6">
        <f t="shared" si="7"/>
        <v>0</v>
      </c>
      <c r="Q39" s="56" t="e">
        <f t="shared" si="4"/>
        <v>#DIV/0!</v>
      </c>
      <c r="R39" s="6"/>
    </row>
    <row r="40" spans="2:18" s="18" customFormat="1" ht="14.25" customHeight="1">
      <c r="B40" s="19"/>
      <c r="C40" s="20" t="s">
        <v>25</v>
      </c>
      <c r="D40" s="11"/>
      <c r="E40" s="10"/>
      <c r="F40" s="26"/>
      <c r="G40" s="26"/>
      <c r="H40" s="56"/>
      <c r="I40" s="26"/>
      <c r="J40" s="26"/>
      <c r="K40" s="56"/>
      <c r="L40" s="44"/>
      <c r="M40" s="26"/>
      <c r="N40" s="56"/>
      <c r="O40" s="26"/>
      <c r="P40" s="26"/>
      <c r="Q40" s="56"/>
      <c r="R40" s="26"/>
    </row>
    <row r="41" spans="2:18" s="18" customFormat="1" ht="18" customHeight="1">
      <c r="B41" s="25" t="s">
        <v>98</v>
      </c>
      <c r="C41" s="20" t="s">
        <v>38</v>
      </c>
      <c r="D41" s="11">
        <f>D42+D43+D44+D45+D46</f>
        <v>0</v>
      </c>
      <c r="E41" s="11"/>
      <c r="F41" s="58">
        <v>106.7</v>
      </c>
      <c r="G41" s="59">
        <f t="shared" ref="G41" si="8">G42+G43+G44+G45+G46</f>
        <v>0</v>
      </c>
      <c r="H41" s="59" t="e">
        <f t="shared" si="1"/>
        <v>#DIV/0!</v>
      </c>
      <c r="I41" s="58"/>
      <c r="J41" s="58">
        <f>J42+J43+J44+J45+J46</f>
        <v>0</v>
      </c>
      <c r="K41" s="59" t="e">
        <f t="shared" si="2"/>
        <v>#DIV/0!</v>
      </c>
      <c r="L41" s="60"/>
      <c r="M41" s="58">
        <f>M42+M43+M44+M45+M46</f>
        <v>0</v>
      </c>
      <c r="N41" s="59" t="e">
        <f t="shared" si="3"/>
        <v>#DIV/0!</v>
      </c>
      <c r="O41" s="58"/>
      <c r="P41" s="58">
        <f>P42+P43+P44+P45+P46</f>
        <v>0</v>
      </c>
      <c r="Q41" s="59" t="e">
        <f t="shared" si="4"/>
        <v>#DIV/0!</v>
      </c>
      <c r="R41" s="58"/>
    </row>
    <row r="42" spans="2:18" s="18" customFormat="1" ht="30" customHeight="1">
      <c r="B42" s="25"/>
      <c r="D42" s="11"/>
      <c r="E42" s="10"/>
      <c r="F42" s="58">
        <v>106.7</v>
      </c>
      <c r="G42" s="58"/>
      <c r="H42" s="59" t="e">
        <f t="shared" si="1"/>
        <v>#DIV/0!</v>
      </c>
      <c r="I42" s="58"/>
      <c r="J42" s="58"/>
      <c r="K42" s="59" t="e">
        <f t="shared" si="2"/>
        <v>#DIV/0!</v>
      </c>
      <c r="L42" s="60"/>
      <c r="M42" s="58"/>
      <c r="N42" s="59" t="e">
        <f t="shared" si="3"/>
        <v>#DIV/0!</v>
      </c>
      <c r="O42" s="58"/>
      <c r="P42" s="58"/>
      <c r="Q42" s="59" t="e">
        <f t="shared" si="4"/>
        <v>#DIV/0!</v>
      </c>
      <c r="R42" s="58"/>
    </row>
    <row r="43" spans="2:18" s="18" customFormat="1" ht="30" customHeight="1">
      <c r="B43" s="25"/>
      <c r="C43" s="20"/>
      <c r="D43" s="11"/>
      <c r="E43" s="10"/>
      <c r="F43" s="58">
        <v>106.7</v>
      </c>
      <c r="G43" s="58"/>
      <c r="H43" s="59" t="e">
        <f t="shared" si="1"/>
        <v>#DIV/0!</v>
      </c>
      <c r="I43" s="58"/>
      <c r="J43" s="58"/>
      <c r="K43" s="59" t="e">
        <f t="shared" si="2"/>
        <v>#DIV/0!</v>
      </c>
      <c r="L43" s="60"/>
      <c r="M43" s="58"/>
      <c r="N43" s="59" t="e">
        <f t="shared" si="3"/>
        <v>#DIV/0!</v>
      </c>
      <c r="O43" s="58"/>
      <c r="P43" s="58"/>
      <c r="Q43" s="59" t="e">
        <f t="shared" si="4"/>
        <v>#DIV/0!</v>
      </c>
      <c r="R43" s="58"/>
    </row>
    <row r="44" spans="2:18" s="18" customFormat="1" ht="30" customHeight="1">
      <c r="B44" s="25"/>
      <c r="C44" s="20"/>
      <c r="D44" s="11"/>
      <c r="E44" s="10"/>
      <c r="F44" s="58">
        <v>106.7</v>
      </c>
      <c r="G44" s="58"/>
      <c r="H44" s="59" t="e">
        <f t="shared" si="1"/>
        <v>#DIV/0!</v>
      </c>
      <c r="I44" s="58"/>
      <c r="J44" s="58"/>
      <c r="K44" s="59" t="e">
        <f t="shared" si="2"/>
        <v>#DIV/0!</v>
      </c>
      <c r="L44" s="60"/>
      <c r="M44" s="58"/>
      <c r="N44" s="59" t="e">
        <f t="shared" si="3"/>
        <v>#DIV/0!</v>
      </c>
      <c r="O44" s="58"/>
      <c r="P44" s="58"/>
      <c r="Q44" s="59" t="e">
        <f t="shared" si="4"/>
        <v>#DIV/0!</v>
      </c>
      <c r="R44" s="58"/>
    </row>
    <row r="45" spans="2:18" s="18" customFormat="1" ht="30" customHeight="1">
      <c r="B45" s="25"/>
      <c r="C45" s="20"/>
      <c r="D45" s="11"/>
      <c r="E45" s="10"/>
      <c r="F45" s="58">
        <v>106.7</v>
      </c>
      <c r="G45" s="58"/>
      <c r="H45" s="59" t="e">
        <f t="shared" si="1"/>
        <v>#DIV/0!</v>
      </c>
      <c r="I45" s="58"/>
      <c r="J45" s="58"/>
      <c r="K45" s="59" t="e">
        <f t="shared" si="2"/>
        <v>#DIV/0!</v>
      </c>
      <c r="L45" s="60"/>
      <c r="M45" s="58"/>
      <c r="N45" s="59" t="e">
        <f t="shared" si="3"/>
        <v>#DIV/0!</v>
      </c>
      <c r="O45" s="58"/>
      <c r="P45" s="58"/>
      <c r="Q45" s="59" t="e">
        <f t="shared" si="4"/>
        <v>#DIV/0!</v>
      </c>
      <c r="R45" s="58"/>
    </row>
    <row r="46" spans="2:18" s="18" customFormat="1" ht="30" customHeight="1">
      <c r="B46" s="25"/>
      <c r="C46" s="20"/>
      <c r="D46" s="11"/>
      <c r="E46" s="10"/>
      <c r="F46" s="58">
        <v>106.7</v>
      </c>
      <c r="G46" s="58"/>
      <c r="H46" s="59" t="e">
        <f t="shared" si="1"/>
        <v>#DIV/0!</v>
      </c>
      <c r="I46" s="58"/>
      <c r="J46" s="58"/>
      <c r="K46" s="59" t="e">
        <f t="shared" si="2"/>
        <v>#DIV/0!</v>
      </c>
      <c r="L46" s="60"/>
      <c r="M46" s="58"/>
      <c r="N46" s="59" t="e">
        <f t="shared" si="3"/>
        <v>#DIV/0!</v>
      </c>
      <c r="O46" s="58"/>
      <c r="P46" s="58"/>
      <c r="Q46" s="59" t="e">
        <f t="shared" si="4"/>
        <v>#DIV/0!</v>
      </c>
      <c r="R46" s="58"/>
    </row>
    <row r="47" spans="2:18" s="18" customFormat="1" ht="30" customHeight="1">
      <c r="B47" s="25" t="s">
        <v>24</v>
      </c>
      <c r="C47" s="20" t="s">
        <v>37</v>
      </c>
      <c r="D47" s="11">
        <f>D48+D49+D50+D51</f>
        <v>0</v>
      </c>
      <c r="E47" s="11"/>
      <c r="F47" s="58">
        <v>106.7</v>
      </c>
      <c r="G47" s="59">
        <f t="shared" ref="G47" si="9">G48+G49+G50+G51</f>
        <v>0</v>
      </c>
      <c r="H47" s="59" t="e">
        <f t="shared" si="1"/>
        <v>#DIV/0!</v>
      </c>
      <c r="I47" s="58"/>
      <c r="J47" s="58">
        <f>J48+J49+J50+J51</f>
        <v>0</v>
      </c>
      <c r="K47" s="59" t="e">
        <f t="shared" si="2"/>
        <v>#DIV/0!</v>
      </c>
      <c r="L47" s="60"/>
      <c r="M47" s="58">
        <f>M48+M49+M50+M51</f>
        <v>0</v>
      </c>
      <c r="N47" s="59" t="e">
        <f t="shared" si="3"/>
        <v>#DIV/0!</v>
      </c>
      <c r="O47" s="58"/>
      <c r="P47" s="58">
        <f>P48+P49+P50+P51</f>
        <v>0</v>
      </c>
      <c r="Q47" s="59" t="e">
        <f t="shared" si="4"/>
        <v>#DIV/0!</v>
      </c>
      <c r="R47" s="58"/>
    </row>
    <row r="48" spans="2:18" s="18" customFormat="1" ht="30" customHeight="1">
      <c r="B48" s="25"/>
      <c r="C48" s="20"/>
      <c r="D48" s="11"/>
      <c r="E48" s="10"/>
      <c r="F48" s="58">
        <v>106.7</v>
      </c>
      <c r="G48" s="58"/>
      <c r="H48" s="59" t="e">
        <f t="shared" si="1"/>
        <v>#DIV/0!</v>
      </c>
      <c r="I48" s="58"/>
      <c r="J48" s="58"/>
      <c r="K48" s="59" t="e">
        <f t="shared" si="2"/>
        <v>#DIV/0!</v>
      </c>
      <c r="L48" s="60"/>
      <c r="M48" s="58"/>
      <c r="N48" s="59" t="e">
        <f t="shared" si="3"/>
        <v>#DIV/0!</v>
      </c>
      <c r="O48" s="58"/>
      <c r="P48" s="58"/>
      <c r="Q48" s="59" t="e">
        <f t="shared" si="4"/>
        <v>#DIV/0!</v>
      </c>
      <c r="R48" s="58"/>
    </row>
    <row r="49" spans="2:18" s="18" customFormat="1" ht="30" customHeight="1">
      <c r="B49" s="25"/>
      <c r="C49" s="20"/>
      <c r="D49" s="11"/>
      <c r="E49" s="10"/>
      <c r="F49" s="58">
        <v>106.7</v>
      </c>
      <c r="G49" s="58"/>
      <c r="H49" s="59" t="e">
        <f t="shared" si="1"/>
        <v>#DIV/0!</v>
      </c>
      <c r="I49" s="58"/>
      <c r="J49" s="58"/>
      <c r="K49" s="59" t="e">
        <f t="shared" si="2"/>
        <v>#DIV/0!</v>
      </c>
      <c r="L49" s="60"/>
      <c r="M49" s="58"/>
      <c r="N49" s="59" t="e">
        <f t="shared" si="3"/>
        <v>#DIV/0!</v>
      </c>
      <c r="O49" s="58"/>
      <c r="P49" s="58"/>
      <c r="Q49" s="59" t="e">
        <f t="shared" si="4"/>
        <v>#DIV/0!</v>
      </c>
      <c r="R49" s="58"/>
    </row>
    <row r="50" spans="2:18" s="18" customFormat="1" ht="30" customHeight="1">
      <c r="B50" s="25"/>
      <c r="C50" s="20"/>
      <c r="D50" s="11"/>
      <c r="E50" s="10"/>
      <c r="F50" s="58">
        <v>106.7</v>
      </c>
      <c r="G50" s="58"/>
      <c r="H50" s="59" t="e">
        <f t="shared" si="1"/>
        <v>#DIV/0!</v>
      </c>
      <c r="I50" s="58"/>
      <c r="J50" s="58"/>
      <c r="K50" s="59" t="e">
        <f t="shared" si="2"/>
        <v>#DIV/0!</v>
      </c>
      <c r="L50" s="60"/>
      <c r="M50" s="58"/>
      <c r="N50" s="59" t="e">
        <f t="shared" si="3"/>
        <v>#DIV/0!</v>
      </c>
      <c r="O50" s="58"/>
      <c r="P50" s="58"/>
      <c r="Q50" s="59" t="e">
        <f t="shared" si="4"/>
        <v>#DIV/0!</v>
      </c>
      <c r="R50" s="58"/>
    </row>
    <row r="51" spans="2:18" s="18" customFormat="1" ht="30" customHeight="1">
      <c r="B51" s="25"/>
      <c r="C51" s="20"/>
      <c r="D51" s="11"/>
      <c r="E51" s="10"/>
      <c r="F51" s="58">
        <v>106.7</v>
      </c>
      <c r="G51" s="58"/>
      <c r="H51" s="59" t="e">
        <f t="shared" si="1"/>
        <v>#DIV/0!</v>
      </c>
      <c r="I51" s="58"/>
      <c r="J51" s="58"/>
      <c r="K51" s="59" t="e">
        <f t="shared" si="2"/>
        <v>#DIV/0!</v>
      </c>
      <c r="L51" s="60"/>
      <c r="M51" s="58"/>
      <c r="N51" s="59" t="e">
        <f t="shared" si="3"/>
        <v>#DIV/0!</v>
      </c>
      <c r="O51" s="58"/>
      <c r="P51" s="58"/>
      <c r="Q51" s="59" t="e">
        <f t="shared" si="4"/>
        <v>#DIV/0!</v>
      </c>
      <c r="R51" s="58"/>
    </row>
    <row r="52" spans="2:18" s="28" customFormat="1" ht="30" customHeight="1">
      <c r="B52" s="25" t="s">
        <v>28</v>
      </c>
      <c r="C52" s="27" t="s">
        <v>36</v>
      </c>
      <c r="D52" s="11">
        <f>D53</f>
        <v>0</v>
      </c>
      <c r="E52" s="26"/>
      <c r="F52" s="58">
        <v>106.7</v>
      </c>
      <c r="G52" s="58">
        <f>G53</f>
        <v>0</v>
      </c>
      <c r="H52" s="59" t="e">
        <f t="shared" si="1"/>
        <v>#DIV/0!</v>
      </c>
      <c r="I52" s="58"/>
      <c r="J52" s="58">
        <f>J53</f>
        <v>0</v>
      </c>
      <c r="K52" s="59" t="e">
        <f t="shared" si="2"/>
        <v>#DIV/0!</v>
      </c>
      <c r="L52" s="60"/>
      <c r="M52" s="58">
        <f>M53</f>
        <v>0</v>
      </c>
      <c r="N52" s="59" t="e">
        <f t="shared" si="3"/>
        <v>#DIV/0!</v>
      </c>
      <c r="O52" s="58"/>
      <c r="P52" s="58">
        <f>P53</f>
        <v>0</v>
      </c>
      <c r="Q52" s="59" t="e">
        <f t="shared" si="4"/>
        <v>#DIV/0!</v>
      </c>
      <c r="R52" s="58"/>
    </row>
    <row r="53" spans="2:18" s="18" customFormat="1" ht="30" customHeight="1">
      <c r="B53" s="25"/>
      <c r="C53" s="20"/>
      <c r="D53" s="11"/>
      <c r="E53" s="10"/>
      <c r="F53" s="26">
        <v>106.7</v>
      </c>
      <c r="G53" s="58"/>
      <c r="H53" s="59" t="e">
        <f t="shared" si="1"/>
        <v>#DIV/0!</v>
      </c>
      <c r="I53" s="58"/>
      <c r="J53" s="58"/>
      <c r="K53" s="59" t="e">
        <f t="shared" si="2"/>
        <v>#DIV/0!</v>
      </c>
      <c r="L53" s="60"/>
      <c r="M53" s="58"/>
      <c r="N53" s="59" t="e">
        <f t="shared" si="3"/>
        <v>#DIV/0!</v>
      </c>
      <c r="O53" s="58"/>
      <c r="P53" s="58"/>
      <c r="Q53" s="59" t="e">
        <f t="shared" si="4"/>
        <v>#DIV/0!</v>
      </c>
      <c r="R53" s="58"/>
    </row>
    <row r="54" spans="2:18" s="18" customFormat="1" ht="30" customHeight="1">
      <c r="B54" s="25" t="s">
        <v>99</v>
      </c>
      <c r="C54" s="20" t="s">
        <v>35</v>
      </c>
      <c r="D54" s="11">
        <f>D55</f>
        <v>0</v>
      </c>
      <c r="E54" s="26"/>
      <c r="F54" s="58">
        <v>106.7</v>
      </c>
      <c r="G54" s="58">
        <f>G55</f>
        <v>0</v>
      </c>
      <c r="H54" s="59" t="e">
        <f t="shared" si="1"/>
        <v>#DIV/0!</v>
      </c>
      <c r="I54" s="58"/>
      <c r="J54" s="58">
        <f>J55</f>
        <v>0</v>
      </c>
      <c r="K54" s="59" t="e">
        <f t="shared" si="2"/>
        <v>#DIV/0!</v>
      </c>
      <c r="L54" s="60"/>
      <c r="M54" s="58">
        <f>M55</f>
        <v>0</v>
      </c>
      <c r="N54" s="59" t="e">
        <f t="shared" si="3"/>
        <v>#DIV/0!</v>
      </c>
      <c r="O54" s="58"/>
      <c r="P54" s="58">
        <f>P55</f>
        <v>0</v>
      </c>
      <c r="Q54" s="59" t="e">
        <f t="shared" si="4"/>
        <v>#DIV/0!</v>
      </c>
      <c r="R54" s="58"/>
    </row>
    <row r="55" spans="2:18" s="18" customFormat="1" ht="30" customHeight="1">
      <c r="B55" s="25"/>
      <c r="C55" s="20"/>
      <c r="D55" s="11"/>
      <c r="E55" s="26"/>
      <c r="F55" s="58">
        <v>106.7</v>
      </c>
      <c r="G55" s="58"/>
      <c r="H55" s="59" t="e">
        <f t="shared" si="1"/>
        <v>#DIV/0!</v>
      </c>
      <c r="I55" s="58"/>
      <c r="J55" s="58"/>
      <c r="K55" s="59" t="e">
        <f t="shared" si="2"/>
        <v>#DIV/0!</v>
      </c>
      <c r="L55" s="60"/>
      <c r="M55" s="58"/>
      <c r="N55" s="59" t="e">
        <f t="shared" si="3"/>
        <v>#DIV/0!</v>
      </c>
      <c r="O55" s="58"/>
      <c r="P55" s="58"/>
      <c r="Q55" s="59" t="e">
        <f t="shared" si="4"/>
        <v>#DIV/0!</v>
      </c>
      <c r="R55" s="58"/>
    </row>
    <row r="56" spans="2:18" s="18" customFormat="1" ht="30" customHeight="1">
      <c r="B56" s="25" t="s">
        <v>29</v>
      </c>
      <c r="C56" s="20" t="s">
        <v>34</v>
      </c>
      <c r="D56" s="11">
        <f>D57</f>
        <v>0</v>
      </c>
      <c r="E56" s="26"/>
      <c r="F56" s="58">
        <v>106.7</v>
      </c>
      <c r="G56" s="58">
        <f>G57</f>
        <v>0</v>
      </c>
      <c r="H56" s="59" t="e">
        <f t="shared" si="1"/>
        <v>#DIV/0!</v>
      </c>
      <c r="I56" s="58"/>
      <c r="J56" s="58">
        <f>J57</f>
        <v>0</v>
      </c>
      <c r="K56" s="59" t="e">
        <f t="shared" si="2"/>
        <v>#DIV/0!</v>
      </c>
      <c r="L56" s="60"/>
      <c r="M56" s="58">
        <f>M57</f>
        <v>0</v>
      </c>
      <c r="N56" s="59" t="e">
        <f t="shared" si="3"/>
        <v>#DIV/0!</v>
      </c>
      <c r="O56" s="58"/>
      <c r="P56" s="58">
        <f>P57</f>
        <v>0</v>
      </c>
      <c r="Q56" s="59" t="e">
        <f t="shared" si="4"/>
        <v>#DIV/0!</v>
      </c>
      <c r="R56" s="58"/>
    </row>
    <row r="57" spans="2:18" s="18" customFormat="1" ht="30" customHeight="1">
      <c r="B57" s="25"/>
      <c r="C57" s="20"/>
      <c r="D57" s="11"/>
      <c r="E57" s="26"/>
      <c r="F57" s="58">
        <v>106.7</v>
      </c>
      <c r="G57" s="58"/>
      <c r="H57" s="59" t="e">
        <f t="shared" si="1"/>
        <v>#DIV/0!</v>
      </c>
      <c r="I57" s="58"/>
      <c r="J57" s="58"/>
      <c r="K57" s="59" t="e">
        <f t="shared" si="2"/>
        <v>#DIV/0!</v>
      </c>
      <c r="L57" s="60"/>
      <c r="M57" s="58"/>
      <c r="N57" s="59" t="e">
        <f t="shared" si="3"/>
        <v>#DIV/0!</v>
      </c>
      <c r="O57" s="58"/>
      <c r="P57" s="58"/>
      <c r="Q57" s="59" t="e">
        <f t="shared" si="4"/>
        <v>#DIV/0!</v>
      </c>
      <c r="R57" s="58"/>
    </row>
    <row r="58" spans="2:18" s="18" customFormat="1" ht="30" customHeight="1">
      <c r="B58" s="29" t="s">
        <v>101</v>
      </c>
      <c r="C58" s="20" t="s">
        <v>33</v>
      </c>
      <c r="D58" s="11">
        <f>D59</f>
        <v>0</v>
      </c>
      <c r="E58" s="26"/>
      <c r="F58" s="58">
        <v>106.7</v>
      </c>
      <c r="G58" s="58">
        <f>G59</f>
        <v>0</v>
      </c>
      <c r="H58" s="59" t="e">
        <f t="shared" si="1"/>
        <v>#DIV/0!</v>
      </c>
      <c r="I58" s="58"/>
      <c r="J58" s="58">
        <f>J59</f>
        <v>0</v>
      </c>
      <c r="K58" s="59" t="e">
        <f t="shared" si="2"/>
        <v>#DIV/0!</v>
      </c>
      <c r="L58" s="60"/>
      <c r="M58" s="58">
        <f>M59</f>
        <v>0</v>
      </c>
      <c r="N58" s="59" t="e">
        <f t="shared" si="3"/>
        <v>#DIV/0!</v>
      </c>
      <c r="O58" s="58"/>
      <c r="P58" s="58">
        <f>P59</f>
        <v>0</v>
      </c>
      <c r="Q58" s="59" t="e">
        <f t="shared" si="4"/>
        <v>#DIV/0!</v>
      </c>
      <c r="R58" s="58"/>
    </row>
    <row r="59" spans="2:18" s="18" customFormat="1" ht="30" customHeight="1">
      <c r="B59" s="25"/>
      <c r="C59" s="20"/>
      <c r="D59" s="11"/>
      <c r="E59" s="26"/>
      <c r="F59" s="58">
        <v>106.7</v>
      </c>
      <c r="G59" s="58"/>
      <c r="H59" s="59" t="e">
        <f t="shared" si="1"/>
        <v>#DIV/0!</v>
      </c>
      <c r="I59" s="58"/>
      <c r="J59" s="58"/>
      <c r="K59" s="59" t="e">
        <f t="shared" si="2"/>
        <v>#DIV/0!</v>
      </c>
      <c r="L59" s="60"/>
      <c r="M59" s="58"/>
      <c r="N59" s="59" t="e">
        <f t="shared" si="3"/>
        <v>#DIV/0!</v>
      </c>
      <c r="O59" s="58"/>
      <c r="P59" s="58"/>
      <c r="Q59" s="59" t="e">
        <f t="shared" si="4"/>
        <v>#DIV/0!</v>
      </c>
      <c r="R59" s="58"/>
    </row>
    <row r="60" spans="2:18" s="18" customFormat="1" ht="72" customHeight="1">
      <c r="B60" s="25" t="s">
        <v>102</v>
      </c>
      <c r="C60" s="20" t="s">
        <v>30</v>
      </c>
      <c r="D60" s="11">
        <f>D61+D62</f>
        <v>0</v>
      </c>
      <c r="E60" s="26"/>
      <c r="F60" s="58">
        <v>106.7</v>
      </c>
      <c r="G60" s="58">
        <f>G61+G62</f>
        <v>0</v>
      </c>
      <c r="H60" s="59" t="e">
        <f t="shared" si="1"/>
        <v>#DIV/0!</v>
      </c>
      <c r="I60" s="58"/>
      <c r="J60" s="58">
        <f>J61+J62</f>
        <v>0</v>
      </c>
      <c r="K60" s="59" t="e">
        <f t="shared" si="2"/>
        <v>#DIV/0!</v>
      </c>
      <c r="L60" s="60"/>
      <c r="M60" s="58">
        <f>M61+M62</f>
        <v>0</v>
      </c>
      <c r="N60" s="59" t="e">
        <f t="shared" si="3"/>
        <v>#DIV/0!</v>
      </c>
      <c r="O60" s="58"/>
      <c r="P60" s="58">
        <f>P61+P62</f>
        <v>0</v>
      </c>
      <c r="Q60" s="59" t="e">
        <f t="shared" si="4"/>
        <v>#DIV/0!</v>
      </c>
      <c r="R60" s="58"/>
    </row>
    <row r="61" spans="2:18" s="18" customFormat="1" ht="30" customHeight="1">
      <c r="B61" s="25"/>
      <c r="C61" s="20"/>
      <c r="D61" s="11"/>
      <c r="E61" s="26"/>
      <c r="F61" s="26">
        <v>106.7</v>
      </c>
      <c r="G61" s="58"/>
      <c r="H61" s="59" t="e">
        <f t="shared" si="1"/>
        <v>#DIV/0!</v>
      </c>
      <c r="I61" s="58"/>
      <c r="J61" s="58"/>
      <c r="K61" s="59" t="e">
        <f t="shared" si="2"/>
        <v>#DIV/0!</v>
      </c>
      <c r="L61" s="60"/>
      <c r="M61" s="58"/>
      <c r="N61" s="59" t="e">
        <f t="shared" si="3"/>
        <v>#DIV/0!</v>
      </c>
      <c r="O61" s="58"/>
      <c r="P61" s="58"/>
      <c r="Q61" s="59" t="e">
        <f t="shared" si="4"/>
        <v>#DIV/0!</v>
      </c>
      <c r="R61" s="58"/>
    </row>
    <row r="62" spans="2:18" s="18" customFormat="1" ht="30" customHeight="1">
      <c r="B62" s="25"/>
      <c r="C62" s="20"/>
      <c r="D62" s="11"/>
      <c r="E62" s="26"/>
      <c r="F62" s="58">
        <v>106.7</v>
      </c>
      <c r="G62" s="58"/>
      <c r="H62" s="59" t="e">
        <f t="shared" si="1"/>
        <v>#DIV/0!</v>
      </c>
      <c r="I62" s="58"/>
      <c r="J62" s="58"/>
      <c r="K62" s="59" t="e">
        <f t="shared" si="2"/>
        <v>#DIV/0!</v>
      </c>
      <c r="L62" s="60"/>
      <c r="M62" s="58"/>
      <c r="N62" s="59" t="e">
        <f t="shared" si="3"/>
        <v>#DIV/0!</v>
      </c>
      <c r="O62" s="58"/>
      <c r="P62" s="58"/>
      <c r="Q62" s="59" t="e">
        <f t="shared" si="4"/>
        <v>#DIV/0!</v>
      </c>
      <c r="R62" s="58"/>
    </row>
    <row r="63" spans="2:18" s="18" customFormat="1" ht="30" customHeight="1">
      <c r="B63" s="25" t="s">
        <v>103</v>
      </c>
      <c r="C63" s="20" t="s">
        <v>31</v>
      </c>
      <c r="D63" s="11">
        <f>D64+D65</f>
        <v>0</v>
      </c>
      <c r="E63" s="26"/>
      <c r="F63" s="58">
        <v>106.7</v>
      </c>
      <c r="G63" s="58">
        <f>G64+G65</f>
        <v>0</v>
      </c>
      <c r="H63" s="59" t="e">
        <f t="shared" si="1"/>
        <v>#DIV/0!</v>
      </c>
      <c r="I63" s="58"/>
      <c r="J63" s="58">
        <f>J64+J65</f>
        <v>0</v>
      </c>
      <c r="K63" s="59" t="e">
        <f t="shared" si="2"/>
        <v>#DIV/0!</v>
      </c>
      <c r="L63" s="60"/>
      <c r="M63" s="58">
        <f>M64+M65</f>
        <v>0</v>
      </c>
      <c r="N63" s="59" t="e">
        <f t="shared" si="3"/>
        <v>#DIV/0!</v>
      </c>
      <c r="O63" s="58"/>
      <c r="P63" s="58">
        <f>P64+P65</f>
        <v>0</v>
      </c>
      <c r="Q63" s="59" t="e">
        <f t="shared" si="4"/>
        <v>#DIV/0!</v>
      </c>
      <c r="R63" s="58"/>
    </row>
    <row r="64" spans="2:18" s="18" customFormat="1" ht="30" customHeight="1">
      <c r="B64" s="25"/>
      <c r="C64" s="20"/>
      <c r="D64" s="11"/>
      <c r="E64" s="26"/>
      <c r="F64" s="58">
        <v>106.7</v>
      </c>
      <c r="G64" s="58"/>
      <c r="H64" s="59" t="e">
        <f t="shared" si="1"/>
        <v>#DIV/0!</v>
      </c>
      <c r="I64" s="58"/>
      <c r="J64" s="58"/>
      <c r="K64" s="59" t="e">
        <f t="shared" si="2"/>
        <v>#DIV/0!</v>
      </c>
      <c r="L64" s="60"/>
      <c r="M64" s="58"/>
      <c r="N64" s="59" t="e">
        <f t="shared" si="3"/>
        <v>#DIV/0!</v>
      </c>
      <c r="O64" s="58"/>
      <c r="P64" s="58"/>
      <c r="Q64" s="59" t="e">
        <f t="shared" si="4"/>
        <v>#DIV/0!</v>
      </c>
      <c r="R64" s="58"/>
    </row>
    <row r="65" spans="2:18" s="18" customFormat="1" ht="30" customHeight="1">
      <c r="B65" s="25"/>
      <c r="C65" s="20"/>
      <c r="D65" s="11"/>
      <c r="E65" s="26"/>
      <c r="F65" s="58">
        <v>106.7</v>
      </c>
      <c r="G65" s="58"/>
      <c r="H65" s="59" t="e">
        <f t="shared" si="1"/>
        <v>#DIV/0!</v>
      </c>
      <c r="I65" s="58"/>
      <c r="J65" s="58"/>
      <c r="K65" s="59" t="e">
        <f t="shared" si="2"/>
        <v>#DIV/0!</v>
      </c>
      <c r="L65" s="60"/>
      <c r="M65" s="58"/>
      <c r="N65" s="59" t="e">
        <f t="shared" si="3"/>
        <v>#DIV/0!</v>
      </c>
      <c r="O65" s="58"/>
      <c r="P65" s="58"/>
      <c r="Q65" s="59" t="e">
        <f t="shared" si="4"/>
        <v>#DIV/0!</v>
      </c>
      <c r="R65" s="58"/>
    </row>
    <row r="66" spans="2:18" s="18" customFormat="1" ht="41.25" customHeight="1">
      <c r="B66" s="25" t="s">
        <v>104</v>
      </c>
      <c r="C66" s="20" t="s">
        <v>32</v>
      </c>
      <c r="D66" s="11">
        <f>D67</f>
        <v>0</v>
      </c>
      <c r="E66" s="26"/>
      <c r="F66" s="58">
        <v>106.7</v>
      </c>
      <c r="G66" s="58">
        <f>G67</f>
        <v>0</v>
      </c>
      <c r="H66" s="59" t="e">
        <f t="shared" si="1"/>
        <v>#DIV/0!</v>
      </c>
      <c r="I66" s="58"/>
      <c r="J66" s="58">
        <f>J67</f>
        <v>0</v>
      </c>
      <c r="K66" s="59" t="e">
        <f t="shared" si="2"/>
        <v>#DIV/0!</v>
      </c>
      <c r="L66" s="60"/>
      <c r="M66" s="58">
        <f>M67</f>
        <v>0</v>
      </c>
      <c r="N66" s="59" t="e">
        <f t="shared" si="3"/>
        <v>#DIV/0!</v>
      </c>
      <c r="O66" s="58"/>
      <c r="P66" s="58">
        <f>P67</f>
        <v>0</v>
      </c>
      <c r="Q66" s="59" t="e">
        <f t="shared" si="4"/>
        <v>#DIV/0!</v>
      </c>
      <c r="R66" s="58"/>
    </row>
    <row r="67" spans="2:18" s="18" customFormat="1" ht="30" customHeight="1">
      <c r="B67" s="25"/>
      <c r="C67" s="20"/>
      <c r="D67" s="11"/>
      <c r="E67" s="26"/>
      <c r="F67" s="58">
        <v>106.7</v>
      </c>
      <c r="G67" s="58"/>
      <c r="H67" s="59" t="e">
        <f t="shared" si="1"/>
        <v>#DIV/0!</v>
      </c>
      <c r="I67" s="58"/>
      <c r="J67" s="58"/>
      <c r="K67" s="59" t="e">
        <f t="shared" si="2"/>
        <v>#DIV/0!</v>
      </c>
      <c r="L67" s="60"/>
      <c r="M67" s="58"/>
      <c r="N67" s="59" t="e">
        <f t="shared" si="3"/>
        <v>#DIV/0!</v>
      </c>
      <c r="O67" s="58"/>
      <c r="P67" s="58"/>
      <c r="Q67" s="59" t="e">
        <f t="shared" si="4"/>
        <v>#DIV/0!</v>
      </c>
      <c r="R67" s="58"/>
    </row>
    <row r="68" spans="2:18" s="18" customFormat="1" ht="30" customHeight="1">
      <c r="B68" s="25" t="s">
        <v>105</v>
      </c>
      <c r="C68" s="20" t="s">
        <v>42</v>
      </c>
      <c r="D68" s="11">
        <f>D69</f>
        <v>0</v>
      </c>
      <c r="E68" s="11"/>
      <c r="F68" s="58">
        <v>106.7</v>
      </c>
      <c r="G68" s="59">
        <f t="shared" ref="G68" si="10">G69</f>
        <v>0</v>
      </c>
      <c r="H68" s="59" t="e">
        <f t="shared" si="1"/>
        <v>#DIV/0!</v>
      </c>
      <c r="I68" s="58"/>
      <c r="J68" s="58">
        <f>J69</f>
        <v>0</v>
      </c>
      <c r="K68" s="59" t="e">
        <f t="shared" si="2"/>
        <v>#DIV/0!</v>
      </c>
      <c r="L68" s="60"/>
      <c r="M68" s="58">
        <f>M69</f>
        <v>0</v>
      </c>
      <c r="N68" s="59" t="e">
        <f t="shared" si="3"/>
        <v>#DIV/0!</v>
      </c>
      <c r="O68" s="58"/>
      <c r="P68" s="58">
        <f>P69</f>
        <v>0</v>
      </c>
      <c r="Q68" s="59" t="e">
        <f t="shared" si="4"/>
        <v>#DIV/0!</v>
      </c>
      <c r="R68" s="58"/>
    </row>
    <row r="69" spans="2:18" s="18" customFormat="1" ht="30" customHeight="1">
      <c r="B69" s="25"/>
      <c r="C69" s="20"/>
      <c r="D69" s="11"/>
      <c r="E69" s="26"/>
      <c r="F69" s="58">
        <v>106.7</v>
      </c>
      <c r="G69" s="58"/>
      <c r="H69" s="59" t="e">
        <f t="shared" si="1"/>
        <v>#DIV/0!</v>
      </c>
      <c r="I69" s="58"/>
      <c r="J69" s="58"/>
      <c r="K69" s="59" t="e">
        <f t="shared" si="2"/>
        <v>#DIV/0!</v>
      </c>
      <c r="L69" s="60"/>
      <c r="M69" s="58"/>
      <c r="N69" s="59" t="e">
        <f t="shared" si="3"/>
        <v>#DIV/0!</v>
      </c>
      <c r="O69" s="58"/>
      <c r="P69" s="58"/>
      <c r="Q69" s="59" t="e">
        <f t="shared" si="4"/>
        <v>#DIV/0!</v>
      </c>
      <c r="R69" s="58"/>
    </row>
    <row r="70" spans="2:18" s="18" customFormat="1" ht="30" customHeight="1">
      <c r="B70" s="25" t="s">
        <v>106</v>
      </c>
      <c r="C70" s="20" t="s">
        <v>43</v>
      </c>
      <c r="D70" s="11">
        <f>D71</f>
        <v>0</v>
      </c>
      <c r="E70" s="11"/>
      <c r="F70" s="58">
        <v>106.7</v>
      </c>
      <c r="G70" s="59">
        <f t="shared" ref="G70" si="11">G71</f>
        <v>0</v>
      </c>
      <c r="H70" s="59" t="e">
        <f t="shared" si="1"/>
        <v>#DIV/0!</v>
      </c>
      <c r="I70" s="58"/>
      <c r="J70" s="58">
        <f>J71</f>
        <v>0</v>
      </c>
      <c r="K70" s="59" t="e">
        <f t="shared" si="2"/>
        <v>#DIV/0!</v>
      </c>
      <c r="L70" s="60"/>
      <c r="M70" s="58">
        <f>M71</f>
        <v>0</v>
      </c>
      <c r="N70" s="59" t="e">
        <f t="shared" si="3"/>
        <v>#DIV/0!</v>
      </c>
      <c r="O70" s="58"/>
      <c r="P70" s="58">
        <f>P71</f>
        <v>0</v>
      </c>
      <c r="Q70" s="59" t="e">
        <f t="shared" si="4"/>
        <v>#DIV/0!</v>
      </c>
      <c r="R70" s="58"/>
    </row>
    <row r="71" spans="2:18" s="18" customFormat="1" ht="30" customHeight="1">
      <c r="B71" s="25"/>
      <c r="C71" s="20"/>
      <c r="D71" s="11"/>
      <c r="E71" s="26"/>
      <c r="F71" s="58">
        <v>106.7</v>
      </c>
      <c r="G71" s="58"/>
      <c r="H71" s="59" t="e">
        <f t="shared" si="1"/>
        <v>#DIV/0!</v>
      </c>
      <c r="I71" s="58"/>
      <c r="J71" s="58"/>
      <c r="K71" s="59" t="e">
        <f t="shared" si="2"/>
        <v>#DIV/0!</v>
      </c>
      <c r="L71" s="60"/>
      <c r="M71" s="58"/>
      <c r="N71" s="59" t="e">
        <f t="shared" si="3"/>
        <v>#DIV/0!</v>
      </c>
      <c r="O71" s="58"/>
      <c r="P71" s="58"/>
      <c r="Q71" s="59" t="e">
        <f t="shared" si="4"/>
        <v>#DIV/0!</v>
      </c>
      <c r="R71" s="58"/>
    </row>
    <row r="72" spans="2:18" s="18" customFormat="1" ht="60" customHeight="1">
      <c r="B72" s="25" t="s">
        <v>107</v>
      </c>
      <c r="C72" s="20" t="s">
        <v>44</v>
      </c>
      <c r="D72" s="11">
        <f>D73+D74</f>
        <v>0</v>
      </c>
      <c r="E72" s="11"/>
      <c r="F72" s="58">
        <v>106.7</v>
      </c>
      <c r="G72" s="59">
        <f t="shared" ref="G72" si="12">G73+G74</f>
        <v>0</v>
      </c>
      <c r="H72" s="59" t="e">
        <f t="shared" si="1"/>
        <v>#DIV/0!</v>
      </c>
      <c r="I72" s="58"/>
      <c r="J72" s="58">
        <f>J73+J74</f>
        <v>0</v>
      </c>
      <c r="K72" s="59" t="e">
        <f t="shared" si="2"/>
        <v>#DIV/0!</v>
      </c>
      <c r="L72" s="60"/>
      <c r="M72" s="58">
        <f>M73+M74</f>
        <v>0</v>
      </c>
      <c r="N72" s="59" t="e">
        <f t="shared" si="3"/>
        <v>#DIV/0!</v>
      </c>
      <c r="O72" s="58"/>
      <c r="P72" s="58">
        <f>P73+P74</f>
        <v>0</v>
      </c>
      <c r="Q72" s="59" t="e">
        <f t="shared" si="4"/>
        <v>#DIV/0!</v>
      </c>
      <c r="R72" s="58"/>
    </row>
    <row r="73" spans="2:18" s="18" customFormat="1" ht="30" customHeight="1">
      <c r="B73" s="25"/>
      <c r="C73" s="20"/>
      <c r="D73" s="11"/>
      <c r="E73" s="26"/>
      <c r="F73" s="58">
        <v>106.7</v>
      </c>
      <c r="G73" s="58"/>
      <c r="H73" s="59" t="e">
        <f t="shared" si="1"/>
        <v>#DIV/0!</v>
      </c>
      <c r="I73" s="58"/>
      <c r="J73" s="58"/>
      <c r="K73" s="59" t="e">
        <f t="shared" si="2"/>
        <v>#DIV/0!</v>
      </c>
      <c r="L73" s="60"/>
      <c r="M73" s="58"/>
      <c r="N73" s="59" t="e">
        <f t="shared" si="3"/>
        <v>#DIV/0!</v>
      </c>
      <c r="O73" s="58"/>
      <c r="P73" s="58"/>
      <c r="Q73" s="59" t="e">
        <f t="shared" si="4"/>
        <v>#DIV/0!</v>
      </c>
      <c r="R73" s="58"/>
    </row>
    <row r="74" spans="2:18" s="18" customFormat="1" ht="30" customHeight="1">
      <c r="B74" s="25"/>
      <c r="C74" s="20"/>
      <c r="D74" s="11"/>
      <c r="E74" s="26"/>
      <c r="F74" s="58">
        <v>106.7</v>
      </c>
      <c r="G74" s="58"/>
      <c r="H74" s="59" t="e">
        <f t="shared" si="1"/>
        <v>#DIV/0!</v>
      </c>
      <c r="I74" s="58"/>
      <c r="J74" s="58"/>
      <c r="K74" s="59" t="e">
        <f t="shared" si="2"/>
        <v>#DIV/0!</v>
      </c>
      <c r="L74" s="60"/>
      <c r="M74" s="58"/>
      <c r="N74" s="59" t="e">
        <f t="shared" si="3"/>
        <v>#DIV/0!</v>
      </c>
      <c r="O74" s="58"/>
      <c r="P74" s="58"/>
      <c r="Q74" s="59" t="e">
        <f t="shared" si="4"/>
        <v>#DIV/0!</v>
      </c>
      <c r="R74" s="58"/>
    </row>
    <row r="75" spans="2:18" s="18" customFormat="1" ht="30" customHeight="1">
      <c r="B75" s="25" t="s">
        <v>108</v>
      </c>
      <c r="C75" s="20" t="s">
        <v>45</v>
      </c>
      <c r="D75" s="11">
        <f>D76+D77</f>
        <v>0</v>
      </c>
      <c r="E75" s="11"/>
      <c r="F75" s="58">
        <v>106.7</v>
      </c>
      <c r="G75" s="59">
        <f t="shared" ref="G75" si="13">G76+G77</f>
        <v>0</v>
      </c>
      <c r="H75" s="59" t="e">
        <f t="shared" ref="H75:H138" si="14">G75/D75/I75*10000</f>
        <v>#DIV/0!</v>
      </c>
      <c r="I75" s="58"/>
      <c r="J75" s="58">
        <f>J76+J77</f>
        <v>0</v>
      </c>
      <c r="K75" s="59" t="e">
        <f t="shared" ref="K75:K138" si="15">J75/G75/L75*10000</f>
        <v>#DIV/0!</v>
      </c>
      <c r="L75" s="60"/>
      <c r="M75" s="58">
        <f>M76+M77</f>
        <v>0</v>
      </c>
      <c r="N75" s="59" t="e">
        <f t="shared" ref="N75:N138" si="16">M75/J75/O75*10000</f>
        <v>#DIV/0!</v>
      </c>
      <c r="O75" s="58"/>
      <c r="P75" s="58">
        <f>P76+P77</f>
        <v>0</v>
      </c>
      <c r="Q75" s="59" t="e">
        <f t="shared" ref="Q75:Q138" si="17">P75/M75/R75*10000</f>
        <v>#DIV/0!</v>
      </c>
      <c r="R75" s="58"/>
    </row>
    <row r="76" spans="2:18" s="18" customFormat="1" ht="30" customHeight="1">
      <c r="B76" s="25"/>
      <c r="C76" s="20"/>
      <c r="D76" s="11"/>
      <c r="E76" s="26"/>
      <c r="F76" s="58">
        <v>106.7</v>
      </c>
      <c r="G76" s="58"/>
      <c r="H76" s="59" t="e">
        <f t="shared" si="14"/>
        <v>#DIV/0!</v>
      </c>
      <c r="I76" s="58"/>
      <c r="J76" s="58"/>
      <c r="K76" s="59" t="e">
        <f t="shared" si="15"/>
        <v>#DIV/0!</v>
      </c>
      <c r="L76" s="60"/>
      <c r="M76" s="58"/>
      <c r="N76" s="59" t="e">
        <f t="shared" si="16"/>
        <v>#DIV/0!</v>
      </c>
      <c r="O76" s="58"/>
      <c r="P76" s="58"/>
      <c r="Q76" s="59" t="e">
        <f t="shared" si="17"/>
        <v>#DIV/0!</v>
      </c>
      <c r="R76" s="58"/>
    </row>
    <row r="77" spans="2:18" s="18" customFormat="1" ht="30" customHeight="1">
      <c r="B77" s="25"/>
      <c r="C77" s="20"/>
      <c r="D77" s="11"/>
      <c r="E77" s="26"/>
      <c r="F77" s="58">
        <v>106.7</v>
      </c>
      <c r="G77" s="58"/>
      <c r="H77" s="59" t="e">
        <f t="shared" si="14"/>
        <v>#DIV/0!</v>
      </c>
      <c r="I77" s="58"/>
      <c r="J77" s="58"/>
      <c r="K77" s="59" t="e">
        <f t="shared" si="15"/>
        <v>#DIV/0!</v>
      </c>
      <c r="L77" s="60"/>
      <c r="M77" s="58"/>
      <c r="N77" s="59" t="e">
        <f t="shared" si="16"/>
        <v>#DIV/0!</v>
      </c>
      <c r="O77" s="58"/>
      <c r="P77" s="58"/>
      <c r="Q77" s="59" t="e">
        <f t="shared" si="17"/>
        <v>#DIV/0!</v>
      </c>
      <c r="R77" s="58"/>
    </row>
    <row r="78" spans="2:18" s="18" customFormat="1" ht="42.75" customHeight="1">
      <c r="B78" s="25" t="s">
        <v>109</v>
      </c>
      <c r="C78" s="20" t="s">
        <v>46</v>
      </c>
      <c r="D78" s="11">
        <f>D79+D80</f>
        <v>0</v>
      </c>
      <c r="E78" s="11"/>
      <c r="F78" s="58">
        <v>106.7</v>
      </c>
      <c r="G78" s="59">
        <f t="shared" ref="G78" si="18">G79+G80</f>
        <v>0</v>
      </c>
      <c r="H78" s="59" t="e">
        <f t="shared" si="14"/>
        <v>#DIV/0!</v>
      </c>
      <c r="I78" s="58"/>
      <c r="J78" s="58">
        <f>J79+J80</f>
        <v>0</v>
      </c>
      <c r="K78" s="59" t="e">
        <f t="shared" si="15"/>
        <v>#DIV/0!</v>
      </c>
      <c r="L78" s="60"/>
      <c r="M78" s="58">
        <f>M79+M80</f>
        <v>0</v>
      </c>
      <c r="N78" s="59" t="e">
        <f t="shared" si="16"/>
        <v>#DIV/0!</v>
      </c>
      <c r="O78" s="58"/>
      <c r="P78" s="58">
        <f>P79+P80</f>
        <v>0</v>
      </c>
      <c r="Q78" s="59" t="e">
        <f t="shared" si="17"/>
        <v>#DIV/0!</v>
      </c>
      <c r="R78" s="58"/>
    </row>
    <row r="79" spans="2:18" s="18" customFormat="1" ht="30" customHeight="1">
      <c r="B79" s="25"/>
      <c r="C79" s="20"/>
      <c r="D79" s="11"/>
      <c r="E79" s="26"/>
      <c r="F79" s="58">
        <v>106.7</v>
      </c>
      <c r="G79" s="58"/>
      <c r="H79" s="59" t="e">
        <f t="shared" si="14"/>
        <v>#DIV/0!</v>
      </c>
      <c r="I79" s="58"/>
      <c r="J79" s="58"/>
      <c r="K79" s="59" t="e">
        <f t="shared" si="15"/>
        <v>#DIV/0!</v>
      </c>
      <c r="L79" s="60"/>
      <c r="M79" s="58"/>
      <c r="N79" s="59" t="e">
        <f t="shared" si="16"/>
        <v>#DIV/0!</v>
      </c>
      <c r="O79" s="58"/>
      <c r="P79" s="58"/>
      <c r="Q79" s="59" t="e">
        <f t="shared" si="17"/>
        <v>#DIV/0!</v>
      </c>
      <c r="R79" s="58"/>
    </row>
    <row r="80" spans="2:18" s="18" customFormat="1" ht="30" customHeight="1">
      <c r="B80" s="25"/>
      <c r="C80" s="20"/>
      <c r="D80" s="11"/>
      <c r="E80" s="26"/>
      <c r="F80" s="58">
        <v>106.7</v>
      </c>
      <c r="G80" s="58"/>
      <c r="H80" s="59" t="e">
        <f t="shared" si="14"/>
        <v>#DIV/0!</v>
      </c>
      <c r="I80" s="58"/>
      <c r="J80" s="58"/>
      <c r="K80" s="59" t="e">
        <f t="shared" si="15"/>
        <v>#DIV/0!</v>
      </c>
      <c r="L80" s="60"/>
      <c r="M80" s="58"/>
      <c r="N80" s="59" t="e">
        <f t="shared" si="16"/>
        <v>#DIV/0!</v>
      </c>
      <c r="O80" s="58"/>
      <c r="P80" s="58"/>
      <c r="Q80" s="59" t="e">
        <f t="shared" si="17"/>
        <v>#DIV/0!</v>
      </c>
      <c r="R80" s="58"/>
    </row>
    <row r="81" spans="2:18" s="18" customFormat="1" ht="30" customHeight="1">
      <c r="B81" s="25" t="s">
        <v>110</v>
      </c>
      <c r="C81" s="20" t="s">
        <v>129</v>
      </c>
      <c r="D81" s="11">
        <f>D82+D83</f>
        <v>0</v>
      </c>
      <c r="E81" s="26"/>
      <c r="F81" s="58">
        <v>106.7</v>
      </c>
      <c r="G81" s="58">
        <f>G82+G83</f>
        <v>0</v>
      </c>
      <c r="H81" s="59" t="e">
        <f t="shared" si="14"/>
        <v>#DIV/0!</v>
      </c>
      <c r="I81" s="58"/>
      <c r="J81" s="58">
        <f>J82+J83</f>
        <v>0</v>
      </c>
      <c r="K81" s="59" t="e">
        <f t="shared" si="15"/>
        <v>#DIV/0!</v>
      </c>
      <c r="L81" s="60"/>
      <c r="M81" s="58">
        <f>M82+M82</f>
        <v>0</v>
      </c>
      <c r="N81" s="59" t="e">
        <f t="shared" si="16"/>
        <v>#DIV/0!</v>
      </c>
      <c r="O81" s="58"/>
      <c r="P81" s="58">
        <f>P82+P83</f>
        <v>0</v>
      </c>
      <c r="Q81" s="59" t="e">
        <f t="shared" si="17"/>
        <v>#DIV/0!</v>
      </c>
      <c r="R81" s="58"/>
    </row>
    <row r="82" spans="2:18" s="18" customFormat="1" ht="30" customHeight="1">
      <c r="B82" s="25"/>
      <c r="C82" s="20"/>
      <c r="D82" s="11"/>
      <c r="E82" s="26"/>
      <c r="F82" s="58">
        <v>106.7</v>
      </c>
      <c r="G82" s="58"/>
      <c r="H82" s="59" t="e">
        <f t="shared" si="14"/>
        <v>#DIV/0!</v>
      </c>
      <c r="I82" s="58"/>
      <c r="J82" s="58"/>
      <c r="K82" s="59" t="e">
        <f t="shared" si="15"/>
        <v>#DIV/0!</v>
      </c>
      <c r="L82" s="60"/>
      <c r="M82" s="58"/>
      <c r="N82" s="59" t="e">
        <f t="shared" si="16"/>
        <v>#DIV/0!</v>
      </c>
      <c r="O82" s="58"/>
      <c r="P82" s="58"/>
      <c r="Q82" s="59" t="e">
        <f t="shared" si="17"/>
        <v>#DIV/0!</v>
      </c>
      <c r="R82" s="58"/>
    </row>
    <row r="83" spans="2:18" s="18" customFormat="1" ht="30" customHeight="1">
      <c r="B83" s="25"/>
      <c r="C83" s="20"/>
      <c r="D83" s="11"/>
      <c r="E83" s="26"/>
      <c r="F83" s="58">
        <v>106.7</v>
      </c>
      <c r="G83" s="58"/>
      <c r="H83" s="59" t="e">
        <f t="shared" si="14"/>
        <v>#DIV/0!</v>
      </c>
      <c r="I83" s="58"/>
      <c r="J83" s="58"/>
      <c r="K83" s="59" t="e">
        <f t="shared" si="15"/>
        <v>#DIV/0!</v>
      </c>
      <c r="L83" s="60"/>
      <c r="M83" s="58"/>
      <c r="N83" s="59" t="e">
        <f t="shared" si="16"/>
        <v>#DIV/0!</v>
      </c>
      <c r="O83" s="58"/>
      <c r="P83" s="58"/>
      <c r="Q83" s="59" t="e">
        <f t="shared" si="17"/>
        <v>#DIV/0!</v>
      </c>
      <c r="R83" s="58"/>
    </row>
    <row r="84" spans="2:18" s="18" customFormat="1" ht="48.75" customHeight="1">
      <c r="B84" s="25" t="s">
        <v>111</v>
      </c>
      <c r="C84" s="20" t="s">
        <v>130</v>
      </c>
      <c r="D84" s="11">
        <f>D85+D86</f>
        <v>0</v>
      </c>
      <c r="E84" s="26"/>
      <c r="F84" s="58">
        <v>106.7</v>
      </c>
      <c r="G84" s="58">
        <f>G85+G86</f>
        <v>0</v>
      </c>
      <c r="H84" s="59" t="e">
        <f t="shared" si="14"/>
        <v>#DIV/0!</v>
      </c>
      <c r="I84" s="58"/>
      <c r="J84" s="58">
        <f>J85+J86</f>
        <v>0</v>
      </c>
      <c r="K84" s="59" t="e">
        <f t="shared" si="15"/>
        <v>#DIV/0!</v>
      </c>
      <c r="L84" s="60"/>
      <c r="M84" s="58">
        <f>M85+M86</f>
        <v>0</v>
      </c>
      <c r="N84" s="59" t="e">
        <f t="shared" si="16"/>
        <v>#DIV/0!</v>
      </c>
      <c r="O84" s="58"/>
      <c r="P84" s="58">
        <f>P85+P86</f>
        <v>0</v>
      </c>
      <c r="Q84" s="59" t="e">
        <f t="shared" si="17"/>
        <v>#DIV/0!</v>
      </c>
      <c r="R84" s="58"/>
    </row>
    <row r="85" spans="2:18" s="18" customFormat="1" ht="30" customHeight="1">
      <c r="B85" s="25"/>
      <c r="C85" s="20"/>
      <c r="D85" s="11"/>
      <c r="E85" s="26"/>
      <c r="F85" s="58">
        <v>106.7</v>
      </c>
      <c r="G85" s="58"/>
      <c r="H85" s="59" t="e">
        <f t="shared" si="14"/>
        <v>#DIV/0!</v>
      </c>
      <c r="I85" s="58"/>
      <c r="J85" s="58"/>
      <c r="K85" s="59" t="e">
        <f t="shared" si="15"/>
        <v>#DIV/0!</v>
      </c>
      <c r="L85" s="60"/>
      <c r="M85" s="58"/>
      <c r="N85" s="59" t="e">
        <f t="shared" si="16"/>
        <v>#DIV/0!</v>
      </c>
      <c r="O85" s="58"/>
      <c r="P85" s="58"/>
      <c r="Q85" s="59" t="e">
        <f t="shared" si="17"/>
        <v>#DIV/0!</v>
      </c>
      <c r="R85" s="58"/>
    </row>
    <row r="86" spans="2:18" s="18" customFormat="1" ht="30" customHeight="1">
      <c r="B86" s="25"/>
      <c r="C86" s="20"/>
      <c r="D86" s="11"/>
      <c r="E86" s="26"/>
      <c r="F86" s="58">
        <v>106.7</v>
      </c>
      <c r="G86" s="58"/>
      <c r="H86" s="59" t="e">
        <f t="shared" si="14"/>
        <v>#DIV/0!</v>
      </c>
      <c r="I86" s="58"/>
      <c r="J86" s="58"/>
      <c r="K86" s="59" t="e">
        <f t="shared" si="15"/>
        <v>#DIV/0!</v>
      </c>
      <c r="L86" s="60"/>
      <c r="M86" s="58"/>
      <c r="N86" s="59" t="e">
        <f t="shared" si="16"/>
        <v>#DIV/0!</v>
      </c>
      <c r="O86" s="58"/>
      <c r="P86" s="58"/>
      <c r="Q86" s="59" t="e">
        <f t="shared" si="17"/>
        <v>#DIV/0!</v>
      </c>
      <c r="R86" s="58"/>
    </row>
    <row r="87" spans="2:18" s="18" customFormat="1" ht="35.25" customHeight="1">
      <c r="B87" s="25" t="s">
        <v>112</v>
      </c>
      <c r="C87" s="20" t="s">
        <v>47</v>
      </c>
      <c r="D87" s="11">
        <f>D88+D89</f>
        <v>0</v>
      </c>
      <c r="E87" s="26"/>
      <c r="F87" s="58">
        <v>106.7</v>
      </c>
      <c r="G87" s="58">
        <f>G88+G89</f>
        <v>0</v>
      </c>
      <c r="H87" s="59" t="e">
        <f t="shared" si="14"/>
        <v>#DIV/0!</v>
      </c>
      <c r="I87" s="58"/>
      <c r="J87" s="58">
        <f>J88+J89</f>
        <v>0</v>
      </c>
      <c r="K87" s="59" t="e">
        <f t="shared" si="15"/>
        <v>#DIV/0!</v>
      </c>
      <c r="L87" s="60"/>
      <c r="M87" s="58">
        <f>M88+M89</f>
        <v>0</v>
      </c>
      <c r="N87" s="59" t="e">
        <f t="shared" si="16"/>
        <v>#DIV/0!</v>
      </c>
      <c r="O87" s="58"/>
      <c r="P87" s="58">
        <f>P88+P89</f>
        <v>0</v>
      </c>
      <c r="Q87" s="59" t="e">
        <f t="shared" si="17"/>
        <v>#DIV/0!</v>
      </c>
      <c r="R87" s="58"/>
    </row>
    <row r="88" spans="2:18" s="18" customFormat="1" ht="30" customHeight="1">
      <c r="B88" s="25"/>
      <c r="C88" s="20"/>
      <c r="D88" s="11"/>
      <c r="E88" s="26"/>
      <c r="F88" s="58">
        <v>106.7</v>
      </c>
      <c r="G88" s="58"/>
      <c r="H88" s="59" t="e">
        <f t="shared" si="14"/>
        <v>#DIV/0!</v>
      </c>
      <c r="I88" s="58"/>
      <c r="J88" s="58"/>
      <c r="K88" s="59" t="e">
        <f t="shared" si="15"/>
        <v>#DIV/0!</v>
      </c>
      <c r="L88" s="60"/>
      <c r="M88" s="58"/>
      <c r="N88" s="59" t="e">
        <f t="shared" si="16"/>
        <v>#DIV/0!</v>
      </c>
      <c r="O88" s="58"/>
      <c r="P88" s="58"/>
      <c r="Q88" s="59" t="e">
        <f t="shared" si="17"/>
        <v>#DIV/0!</v>
      </c>
      <c r="R88" s="58"/>
    </row>
    <row r="89" spans="2:18" s="18" customFormat="1" ht="30" customHeight="1">
      <c r="B89" s="25"/>
      <c r="C89" s="20"/>
      <c r="D89" s="11"/>
      <c r="E89" s="26"/>
      <c r="F89" s="58">
        <v>106.7</v>
      </c>
      <c r="G89" s="58"/>
      <c r="H89" s="59" t="e">
        <f t="shared" si="14"/>
        <v>#DIV/0!</v>
      </c>
      <c r="I89" s="58"/>
      <c r="J89" s="58"/>
      <c r="K89" s="59" t="e">
        <f t="shared" si="15"/>
        <v>#DIV/0!</v>
      </c>
      <c r="L89" s="60"/>
      <c r="M89" s="58"/>
      <c r="N89" s="59" t="e">
        <f t="shared" si="16"/>
        <v>#DIV/0!</v>
      </c>
      <c r="O89" s="58"/>
      <c r="P89" s="58"/>
      <c r="Q89" s="59" t="e">
        <f t="shared" si="17"/>
        <v>#DIV/0!</v>
      </c>
      <c r="R89" s="58"/>
    </row>
    <row r="90" spans="2:18" s="18" customFormat="1" ht="30" customHeight="1">
      <c r="B90" s="25" t="s">
        <v>113</v>
      </c>
      <c r="C90" s="20" t="s">
        <v>48</v>
      </c>
      <c r="D90" s="11"/>
      <c r="E90" s="26"/>
      <c r="F90" s="58">
        <v>106.7</v>
      </c>
      <c r="G90" s="58"/>
      <c r="H90" s="59" t="e">
        <f t="shared" si="14"/>
        <v>#DIV/0!</v>
      </c>
      <c r="I90" s="58"/>
      <c r="J90" s="58"/>
      <c r="K90" s="59" t="e">
        <f t="shared" si="15"/>
        <v>#DIV/0!</v>
      </c>
      <c r="L90" s="60"/>
      <c r="M90" s="58"/>
      <c r="N90" s="59" t="e">
        <f t="shared" si="16"/>
        <v>#DIV/0!</v>
      </c>
      <c r="O90" s="58"/>
      <c r="P90" s="58"/>
      <c r="Q90" s="59" t="e">
        <f t="shared" si="17"/>
        <v>#DIV/0!</v>
      </c>
      <c r="R90" s="58"/>
    </row>
    <row r="91" spans="2:18" s="18" customFormat="1" ht="30" customHeight="1">
      <c r="B91" s="25"/>
      <c r="C91" s="20"/>
      <c r="D91" s="11"/>
      <c r="E91" s="26"/>
      <c r="F91" s="58">
        <v>106.7</v>
      </c>
      <c r="G91" s="58"/>
      <c r="H91" s="59" t="e">
        <f t="shared" si="14"/>
        <v>#DIV/0!</v>
      </c>
      <c r="I91" s="58"/>
      <c r="J91" s="58"/>
      <c r="K91" s="59" t="e">
        <f t="shared" si="15"/>
        <v>#DIV/0!</v>
      </c>
      <c r="L91" s="60"/>
      <c r="M91" s="58"/>
      <c r="N91" s="59" t="e">
        <f t="shared" si="16"/>
        <v>#DIV/0!</v>
      </c>
      <c r="O91" s="58"/>
      <c r="P91" s="58"/>
      <c r="Q91" s="59" t="e">
        <f t="shared" si="17"/>
        <v>#DIV/0!</v>
      </c>
      <c r="R91" s="58"/>
    </row>
    <row r="92" spans="2:18" s="18" customFormat="1" ht="30" customHeight="1">
      <c r="B92" s="25"/>
      <c r="C92" s="20"/>
      <c r="D92" s="11"/>
      <c r="E92" s="26"/>
      <c r="F92" s="58">
        <v>106.7</v>
      </c>
      <c r="G92" s="58"/>
      <c r="H92" s="59" t="e">
        <f t="shared" si="14"/>
        <v>#DIV/0!</v>
      </c>
      <c r="I92" s="58"/>
      <c r="J92" s="58"/>
      <c r="K92" s="59" t="e">
        <f t="shared" si="15"/>
        <v>#DIV/0!</v>
      </c>
      <c r="L92" s="60"/>
      <c r="M92" s="58"/>
      <c r="N92" s="59" t="e">
        <f t="shared" si="16"/>
        <v>#DIV/0!</v>
      </c>
      <c r="O92" s="58"/>
      <c r="P92" s="58"/>
      <c r="Q92" s="59" t="e">
        <f t="shared" si="17"/>
        <v>#DIV/0!</v>
      </c>
      <c r="R92" s="58"/>
    </row>
    <row r="93" spans="2:18" s="18" customFormat="1" ht="44.25" customHeight="1">
      <c r="B93" s="25" t="s">
        <v>114</v>
      </c>
      <c r="C93" s="20" t="s">
        <v>49</v>
      </c>
      <c r="D93" s="11">
        <f>D94+D95</f>
        <v>0</v>
      </c>
      <c r="E93" s="26"/>
      <c r="F93" s="58">
        <v>106.7</v>
      </c>
      <c r="G93" s="58">
        <f>G94+G95</f>
        <v>0</v>
      </c>
      <c r="H93" s="59" t="e">
        <f t="shared" si="14"/>
        <v>#DIV/0!</v>
      </c>
      <c r="I93" s="58"/>
      <c r="J93" s="58">
        <f>J94+J95</f>
        <v>0</v>
      </c>
      <c r="K93" s="59" t="e">
        <f t="shared" si="15"/>
        <v>#DIV/0!</v>
      </c>
      <c r="L93" s="60"/>
      <c r="M93" s="58">
        <f>M94+M95</f>
        <v>0</v>
      </c>
      <c r="N93" s="59" t="e">
        <f t="shared" si="16"/>
        <v>#DIV/0!</v>
      </c>
      <c r="O93" s="58"/>
      <c r="P93" s="58">
        <f>P94+P95</f>
        <v>0</v>
      </c>
      <c r="Q93" s="59" t="e">
        <f t="shared" si="17"/>
        <v>#DIV/0!</v>
      </c>
      <c r="R93" s="58"/>
    </row>
    <row r="94" spans="2:18" s="18" customFormat="1" ht="25.5" customHeight="1">
      <c r="B94" s="25"/>
      <c r="C94" s="20"/>
      <c r="D94" s="11"/>
      <c r="E94" s="26"/>
      <c r="F94" s="58">
        <v>106.7</v>
      </c>
      <c r="G94" s="58"/>
      <c r="H94" s="59" t="e">
        <f t="shared" si="14"/>
        <v>#DIV/0!</v>
      </c>
      <c r="I94" s="58"/>
      <c r="J94" s="58"/>
      <c r="K94" s="59" t="e">
        <f t="shared" si="15"/>
        <v>#DIV/0!</v>
      </c>
      <c r="L94" s="60"/>
      <c r="M94" s="58"/>
      <c r="N94" s="59" t="e">
        <f t="shared" si="16"/>
        <v>#DIV/0!</v>
      </c>
      <c r="O94" s="58"/>
      <c r="P94" s="58"/>
      <c r="Q94" s="59" t="e">
        <f t="shared" si="17"/>
        <v>#DIV/0!</v>
      </c>
      <c r="R94" s="58"/>
    </row>
    <row r="95" spans="2:18" s="18" customFormat="1" ht="25.5" customHeight="1">
      <c r="B95" s="25"/>
      <c r="C95" s="20"/>
      <c r="D95" s="11"/>
      <c r="E95" s="26"/>
      <c r="F95" s="58">
        <v>106.7</v>
      </c>
      <c r="G95" s="58"/>
      <c r="H95" s="59" t="e">
        <f t="shared" si="14"/>
        <v>#DIV/0!</v>
      </c>
      <c r="I95" s="58"/>
      <c r="J95" s="58"/>
      <c r="K95" s="59" t="e">
        <f t="shared" si="15"/>
        <v>#DIV/0!</v>
      </c>
      <c r="L95" s="60"/>
      <c r="M95" s="58"/>
      <c r="N95" s="59" t="e">
        <f t="shared" si="16"/>
        <v>#DIV/0!</v>
      </c>
      <c r="O95" s="58"/>
      <c r="P95" s="58"/>
      <c r="Q95" s="59" t="e">
        <f t="shared" si="17"/>
        <v>#DIV/0!</v>
      </c>
      <c r="R95" s="58"/>
    </row>
    <row r="96" spans="2:18" s="18" customFormat="1" ht="30.75" customHeight="1">
      <c r="B96" s="25" t="s">
        <v>115</v>
      </c>
      <c r="C96" s="20" t="s">
        <v>50</v>
      </c>
      <c r="D96" s="11">
        <f>D97</f>
        <v>0</v>
      </c>
      <c r="E96" s="26"/>
      <c r="F96" s="58">
        <v>106.7</v>
      </c>
      <c r="G96" s="58">
        <f>G97</f>
        <v>0</v>
      </c>
      <c r="H96" s="59" t="e">
        <f t="shared" si="14"/>
        <v>#DIV/0!</v>
      </c>
      <c r="I96" s="58"/>
      <c r="J96" s="58">
        <f>J97</f>
        <v>0</v>
      </c>
      <c r="K96" s="59" t="e">
        <f t="shared" si="15"/>
        <v>#DIV/0!</v>
      </c>
      <c r="L96" s="60"/>
      <c r="M96" s="58">
        <f>M97</f>
        <v>0</v>
      </c>
      <c r="N96" s="59" t="e">
        <f t="shared" si="16"/>
        <v>#DIV/0!</v>
      </c>
      <c r="O96" s="58"/>
      <c r="P96" s="58">
        <f>P97</f>
        <v>0</v>
      </c>
      <c r="Q96" s="59" t="e">
        <f t="shared" si="17"/>
        <v>#DIV/0!</v>
      </c>
      <c r="R96" s="58"/>
    </row>
    <row r="97" spans="2:18" s="18" customFormat="1" ht="25.5" customHeight="1">
      <c r="B97" s="25"/>
      <c r="C97" s="20"/>
      <c r="D97" s="11"/>
      <c r="E97" s="26"/>
      <c r="F97" s="58">
        <v>106.7</v>
      </c>
      <c r="G97" s="58"/>
      <c r="H97" s="59" t="e">
        <f t="shared" si="14"/>
        <v>#DIV/0!</v>
      </c>
      <c r="I97" s="58"/>
      <c r="J97" s="58"/>
      <c r="K97" s="59" t="e">
        <f t="shared" si="15"/>
        <v>#DIV/0!</v>
      </c>
      <c r="L97" s="60"/>
      <c r="M97" s="58"/>
      <c r="N97" s="59" t="e">
        <f t="shared" si="16"/>
        <v>#DIV/0!</v>
      </c>
      <c r="O97" s="58"/>
      <c r="P97" s="58"/>
      <c r="Q97" s="59" t="e">
        <f t="shared" si="17"/>
        <v>#DIV/0!</v>
      </c>
      <c r="R97" s="58"/>
    </row>
    <row r="98" spans="2:18" s="18" customFormat="1" ht="43.5" customHeight="1">
      <c r="B98" s="25" t="s">
        <v>116</v>
      </c>
      <c r="C98" s="20" t="s">
        <v>51</v>
      </c>
      <c r="D98" s="11">
        <f>D99</f>
        <v>0</v>
      </c>
      <c r="E98" s="26"/>
      <c r="F98" s="58">
        <v>106.7</v>
      </c>
      <c r="G98" s="58">
        <f>G99</f>
        <v>0</v>
      </c>
      <c r="H98" s="59" t="e">
        <f t="shared" si="14"/>
        <v>#DIV/0!</v>
      </c>
      <c r="I98" s="58"/>
      <c r="J98" s="58">
        <f>J99</f>
        <v>0</v>
      </c>
      <c r="K98" s="59" t="e">
        <f t="shared" si="15"/>
        <v>#DIV/0!</v>
      </c>
      <c r="L98" s="60"/>
      <c r="M98" s="58">
        <f>M99</f>
        <v>0</v>
      </c>
      <c r="N98" s="59" t="e">
        <f t="shared" si="16"/>
        <v>#DIV/0!</v>
      </c>
      <c r="O98" s="58"/>
      <c r="P98" s="58">
        <f>P99</f>
        <v>0</v>
      </c>
      <c r="Q98" s="59" t="e">
        <f t="shared" si="17"/>
        <v>#DIV/0!</v>
      </c>
      <c r="R98" s="58"/>
    </row>
    <row r="99" spans="2:18" s="18" customFormat="1" ht="28.5" customHeight="1">
      <c r="B99" s="25"/>
      <c r="C99" s="20"/>
      <c r="D99" s="11"/>
      <c r="E99" s="26"/>
      <c r="F99" s="58">
        <v>106.7</v>
      </c>
      <c r="G99" s="58"/>
      <c r="H99" s="59" t="e">
        <f t="shared" si="14"/>
        <v>#DIV/0!</v>
      </c>
      <c r="I99" s="58"/>
      <c r="J99" s="58"/>
      <c r="K99" s="59" t="e">
        <f t="shared" si="15"/>
        <v>#DIV/0!</v>
      </c>
      <c r="L99" s="60"/>
      <c r="M99" s="58"/>
      <c r="N99" s="59" t="e">
        <f t="shared" si="16"/>
        <v>#DIV/0!</v>
      </c>
      <c r="O99" s="58"/>
      <c r="P99" s="58"/>
      <c r="Q99" s="59" t="e">
        <f t="shared" si="17"/>
        <v>#DIV/0!</v>
      </c>
      <c r="R99" s="58"/>
    </row>
    <row r="100" spans="2:18" s="18" customFormat="1" ht="28.5" customHeight="1">
      <c r="B100" s="25" t="s">
        <v>117</v>
      </c>
      <c r="C100" s="20" t="s">
        <v>52</v>
      </c>
      <c r="D100" s="11">
        <f>D101</f>
        <v>0</v>
      </c>
      <c r="E100" s="26"/>
      <c r="F100" s="58">
        <v>106.7</v>
      </c>
      <c r="G100" s="58">
        <f>G101</f>
        <v>0</v>
      </c>
      <c r="H100" s="59" t="e">
        <f t="shared" si="14"/>
        <v>#DIV/0!</v>
      </c>
      <c r="I100" s="58"/>
      <c r="J100" s="58">
        <f>J101</f>
        <v>0</v>
      </c>
      <c r="K100" s="59" t="e">
        <f t="shared" si="15"/>
        <v>#DIV/0!</v>
      </c>
      <c r="L100" s="60"/>
      <c r="M100" s="58">
        <f>M101</f>
        <v>0</v>
      </c>
      <c r="N100" s="59" t="e">
        <f t="shared" si="16"/>
        <v>#DIV/0!</v>
      </c>
      <c r="O100" s="58"/>
      <c r="P100" s="58">
        <f>P101</f>
        <v>0</v>
      </c>
      <c r="Q100" s="59" t="e">
        <f t="shared" si="17"/>
        <v>#DIV/0!</v>
      </c>
      <c r="R100" s="58"/>
    </row>
    <row r="101" spans="2:18" s="18" customFormat="1" ht="28.5" customHeight="1">
      <c r="B101" s="25"/>
      <c r="C101" s="20"/>
      <c r="D101" s="11"/>
      <c r="E101" s="26"/>
      <c r="F101" s="58">
        <v>106.7</v>
      </c>
      <c r="G101" s="58"/>
      <c r="H101" s="59" t="e">
        <f t="shared" si="14"/>
        <v>#DIV/0!</v>
      </c>
      <c r="I101" s="58"/>
      <c r="J101" s="58"/>
      <c r="K101" s="59" t="e">
        <f t="shared" si="15"/>
        <v>#DIV/0!</v>
      </c>
      <c r="L101" s="60"/>
      <c r="M101" s="58"/>
      <c r="N101" s="59" t="e">
        <f t="shared" si="16"/>
        <v>#DIV/0!</v>
      </c>
      <c r="O101" s="58"/>
      <c r="P101" s="58"/>
      <c r="Q101" s="59" t="e">
        <f t="shared" si="17"/>
        <v>#DIV/0!</v>
      </c>
      <c r="R101" s="58"/>
    </row>
    <row r="102" spans="2:18" s="18" customFormat="1" ht="28.5" customHeight="1">
      <c r="B102" s="25" t="s">
        <v>118</v>
      </c>
      <c r="C102" s="20" t="s">
        <v>53</v>
      </c>
      <c r="D102" s="11">
        <f>D103</f>
        <v>0</v>
      </c>
      <c r="E102" s="26"/>
      <c r="F102" s="58">
        <v>106.7</v>
      </c>
      <c r="G102" s="58">
        <f>G103</f>
        <v>0</v>
      </c>
      <c r="H102" s="59" t="e">
        <f t="shared" si="14"/>
        <v>#DIV/0!</v>
      </c>
      <c r="I102" s="58"/>
      <c r="J102" s="58">
        <f>J103</f>
        <v>0</v>
      </c>
      <c r="K102" s="59" t="e">
        <f t="shared" si="15"/>
        <v>#DIV/0!</v>
      </c>
      <c r="L102" s="60"/>
      <c r="M102" s="58">
        <f>M103</f>
        <v>0</v>
      </c>
      <c r="N102" s="59" t="e">
        <f t="shared" si="16"/>
        <v>#DIV/0!</v>
      </c>
      <c r="O102" s="58"/>
      <c r="P102" s="58">
        <f>P103</f>
        <v>0</v>
      </c>
      <c r="Q102" s="59" t="e">
        <f t="shared" si="17"/>
        <v>#DIV/0!</v>
      </c>
      <c r="R102" s="58"/>
    </row>
    <row r="103" spans="2:18" s="18" customFormat="1" ht="28.5" customHeight="1">
      <c r="B103" s="25"/>
      <c r="C103" s="20"/>
      <c r="D103" s="11"/>
      <c r="E103" s="26"/>
      <c r="F103" s="58">
        <v>106.7</v>
      </c>
      <c r="G103" s="58"/>
      <c r="H103" s="59" t="e">
        <f t="shared" si="14"/>
        <v>#DIV/0!</v>
      </c>
      <c r="I103" s="58"/>
      <c r="J103" s="58"/>
      <c r="K103" s="59" t="e">
        <f t="shared" si="15"/>
        <v>#DIV/0!</v>
      </c>
      <c r="L103" s="60"/>
      <c r="M103" s="58"/>
      <c r="N103" s="59" t="e">
        <f t="shared" si="16"/>
        <v>#DIV/0!</v>
      </c>
      <c r="O103" s="58"/>
      <c r="P103" s="58"/>
      <c r="Q103" s="59" t="e">
        <f t="shared" si="17"/>
        <v>#DIV/0!</v>
      </c>
      <c r="R103" s="58"/>
    </row>
    <row r="104" spans="2:18" s="18" customFormat="1" ht="28.5" customHeight="1">
      <c r="B104" s="25" t="s">
        <v>119</v>
      </c>
      <c r="C104" s="20" t="s">
        <v>54</v>
      </c>
      <c r="D104" s="11">
        <f>D105</f>
        <v>0</v>
      </c>
      <c r="E104" s="26"/>
      <c r="F104" s="58">
        <v>106.7</v>
      </c>
      <c r="G104" s="58">
        <f>G105</f>
        <v>0</v>
      </c>
      <c r="H104" s="59" t="e">
        <f t="shared" si="14"/>
        <v>#DIV/0!</v>
      </c>
      <c r="I104" s="58"/>
      <c r="J104" s="58">
        <f>J105</f>
        <v>0</v>
      </c>
      <c r="K104" s="59" t="e">
        <f t="shared" si="15"/>
        <v>#DIV/0!</v>
      </c>
      <c r="L104" s="60"/>
      <c r="M104" s="58">
        <f>M105</f>
        <v>0</v>
      </c>
      <c r="N104" s="59" t="e">
        <f t="shared" si="16"/>
        <v>#DIV/0!</v>
      </c>
      <c r="O104" s="58"/>
      <c r="P104" s="58">
        <f>P105</f>
        <v>0</v>
      </c>
      <c r="Q104" s="59" t="e">
        <f t="shared" si="17"/>
        <v>#DIV/0!</v>
      </c>
      <c r="R104" s="58"/>
    </row>
    <row r="105" spans="2:18" s="18" customFormat="1" ht="28.5" customHeight="1">
      <c r="B105" s="25"/>
      <c r="C105" s="20"/>
      <c r="D105" s="11"/>
      <c r="E105" s="26"/>
      <c r="F105" s="58">
        <v>106.7</v>
      </c>
      <c r="G105" s="58"/>
      <c r="H105" s="59" t="e">
        <f t="shared" si="14"/>
        <v>#DIV/0!</v>
      </c>
      <c r="I105" s="58"/>
      <c r="J105" s="58"/>
      <c r="K105" s="59" t="e">
        <f t="shared" si="15"/>
        <v>#DIV/0!</v>
      </c>
      <c r="L105" s="60"/>
      <c r="M105" s="58"/>
      <c r="N105" s="59" t="e">
        <f t="shared" si="16"/>
        <v>#DIV/0!</v>
      </c>
      <c r="O105" s="58"/>
      <c r="P105" s="58"/>
      <c r="Q105" s="59" t="e">
        <f t="shared" si="17"/>
        <v>#DIV/0!</v>
      </c>
      <c r="R105" s="58"/>
    </row>
    <row r="106" spans="2:18" ht="30" customHeight="1">
      <c r="B106" s="25" t="s">
        <v>24</v>
      </c>
      <c r="C106" s="20" t="s">
        <v>22</v>
      </c>
      <c r="D106" s="11"/>
      <c r="E106" s="26"/>
      <c r="F106" s="58">
        <v>106.7</v>
      </c>
      <c r="G106" s="58"/>
      <c r="H106" s="59" t="e">
        <f t="shared" si="14"/>
        <v>#DIV/0!</v>
      </c>
      <c r="I106" s="58"/>
      <c r="J106" s="58"/>
      <c r="K106" s="59" t="e">
        <f t="shared" si="15"/>
        <v>#DIV/0!</v>
      </c>
      <c r="L106" s="60"/>
      <c r="M106" s="58"/>
      <c r="N106" s="59" t="e">
        <f t="shared" si="16"/>
        <v>#DIV/0!</v>
      </c>
      <c r="O106" s="58"/>
      <c r="P106" s="58"/>
      <c r="Q106" s="59" t="e">
        <f t="shared" si="17"/>
        <v>#DIV/0!</v>
      </c>
      <c r="R106" s="58"/>
    </row>
    <row r="107" spans="2:18" ht="58.5" customHeight="1">
      <c r="B107" s="30" t="s">
        <v>128</v>
      </c>
      <c r="C107" s="31" t="s">
        <v>55</v>
      </c>
      <c r="D107" s="6">
        <f>D108+D109+D110+D111+D112+D113+D114</f>
        <v>0</v>
      </c>
      <c r="E107" s="6"/>
      <c r="F107" s="6">
        <v>106.7</v>
      </c>
      <c r="G107" s="6">
        <f>G108+G109+G110+G111+G112+G113+G114</f>
        <v>0</v>
      </c>
      <c r="H107" s="56" t="e">
        <f t="shared" si="14"/>
        <v>#DIV/0!</v>
      </c>
      <c r="I107" s="41"/>
      <c r="J107" s="6">
        <f>J108+J109+J110+J111+J112+J113+J114</f>
        <v>0</v>
      </c>
      <c r="K107" s="56" t="e">
        <f t="shared" si="15"/>
        <v>#DIV/0!</v>
      </c>
      <c r="L107" s="45"/>
      <c r="M107" s="6">
        <f>M108+M109+M110+M111+M112+M113+M114</f>
        <v>0</v>
      </c>
      <c r="N107" s="56" t="e">
        <f t="shared" si="16"/>
        <v>#DIV/0!</v>
      </c>
      <c r="O107" s="41"/>
      <c r="P107" s="6">
        <f>P108+P109+P110+P111+P112+P113+P114</f>
        <v>0</v>
      </c>
      <c r="Q107" s="56" t="e">
        <f t="shared" si="17"/>
        <v>#DIV/0!</v>
      </c>
      <c r="R107" s="6"/>
    </row>
    <row r="108" spans="2:18" ht="30" customHeight="1">
      <c r="B108" s="25"/>
      <c r="C108" s="20"/>
      <c r="D108" s="11"/>
      <c r="E108" s="26"/>
      <c r="F108" s="26">
        <v>106.7</v>
      </c>
      <c r="G108" s="26"/>
      <c r="H108" s="59" t="e">
        <f t="shared" si="14"/>
        <v>#DIV/0!</v>
      </c>
      <c r="I108" s="58"/>
      <c r="J108" s="58"/>
      <c r="K108" s="59" t="e">
        <f t="shared" si="15"/>
        <v>#DIV/0!</v>
      </c>
      <c r="L108" s="60"/>
      <c r="M108" s="58"/>
      <c r="N108" s="59" t="e">
        <f t="shared" si="16"/>
        <v>#DIV/0!</v>
      </c>
      <c r="O108" s="58"/>
      <c r="P108" s="58"/>
      <c r="Q108" s="59" t="e">
        <f t="shared" si="17"/>
        <v>#DIV/0!</v>
      </c>
      <c r="R108" s="26"/>
    </row>
    <row r="109" spans="2:18" ht="30" customHeight="1">
      <c r="B109" s="25"/>
      <c r="C109" s="20"/>
      <c r="D109" s="11"/>
      <c r="E109" s="26"/>
      <c r="F109" s="58">
        <v>106.7</v>
      </c>
      <c r="G109" s="26"/>
      <c r="H109" s="59" t="e">
        <f t="shared" si="14"/>
        <v>#DIV/0!</v>
      </c>
      <c r="I109" s="58"/>
      <c r="J109" s="58"/>
      <c r="K109" s="59" t="e">
        <f t="shared" si="15"/>
        <v>#DIV/0!</v>
      </c>
      <c r="L109" s="60"/>
      <c r="M109" s="58"/>
      <c r="N109" s="59" t="e">
        <f t="shared" si="16"/>
        <v>#DIV/0!</v>
      </c>
      <c r="O109" s="58"/>
      <c r="P109" s="58"/>
      <c r="Q109" s="59" t="e">
        <f t="shared" si="17"/>
        <v>#DIV/0!</v>
      </c>
      <c r="R109" s="26"/>
    </row>
    <row r="110" spans="2:18" ht="30" customHeight="1">
      <c r="B110" s="25"/>
      <c r="C110" s="20"/>
      <c r="D110" s="11"/>
      <c r="E110" s="10"/>
      <c r="F110" s="58">
        <v>106.7</v>
      </c>
      <c r="G110" s="26"/>
      <c r="H110" s="59" t="e">
        <f t="shared" si="14"/>
        <v>#DIV/0!</v>
      </c>
      <c r="I110" s="58"/>
      <c r="J110" s="58"/>
      <c r="K110" s="59" t="e">
        <f t="shared" si="15"/>
        <v>#DIV/0!</v>
      </c>
      <c r="L110" s="60"/>
      <c r="M110" s="58"/>
      <c r="N110" s="59" t="e">
        <f t="shared" si="16"/>
        <v>#DIV/0!</v>
      </c>
      <c r="O110" s="58"/>
      <c r="P110" s="58"/>
      <c r="Q110" s="59" t="e">
        <f t="shared" si="17"/>
        <v>#DIV/0!</v>
      </c>
      <c r="R110" s="26"/>
    </row>
    <row r="111" spans="2:18" s="55" customFormat="1" ht="30" customHeight="1">
      <c r="B111" s="64"/>
      <c r="C111" s="63"/>
      <c r="D111" s="59"/>
      <c r="E111" s="62"/>
      <c r="F111" s="58">
        <v>106.7</v>
      </c>
      <c r="G111" s="58"/>
      <c r="H111" s="59" t="e">
        <f t="shared" si="14"/>
        <v>#DIV/0!</v>
      </c>
      <c r="I111" s="58"/>
      <c r="J111" s="58"/>
      <c r="K111" s="59" t="e">
        <f t="shared" si="15"/>
        <v>#DIV/0!</v>
      </c>
      <c r="L111" s="60"/>
      <c r="M111" s="58"/>
      <c r="N111" s="59" t="e">
        <f t="shared" si="16"/>
        <v>#DIV/0!</v>
      </c>
      <c r="O111" s="58"/>
      <c r="P111" s="58"/>
      <c r="Q111" s="59" t="e">
        <f t="shared" si="17"/>
        <v>#DIV/0!</v>
      </c>
      <c r="R111" s="58"/>
    </row>
    <row r="112" spans="2:18" s="55" customFormat="1" ht="30" customHeight="1">
      <c r="B112" s="64"/>
      <c r="C112" s="63"/>
      <c r="D112" s="59"/>
      <c r="E112" s="62"/>
      <c r="F112" s="58">
        <v>106.7</v>
      </c>
      <c r="G112" s="58"/>
      <c r="H112" s="59" t="e">
        <f t="shared" si="14"/>
        <v>#DIV/0!</v>
      </c>
      <c r="I112" s="58"/>
      <c r="J112" s="58"/>
      <c r="K112" s="59" t="e">
        <f t="shared" si="15"/>
        <v>#DIV/0!</v>
      </c>
      <c r="L112" s="60"/>
      <c r="M112" s="58"/>
      <c r="N112" s="59" t="e">
        <f t="shared" si="16"/>
        <v>#DIV/0!</v>
      </c>
      <c r="O112" s="58"/>
      <c r="P112" s="58"/>
      <c r="Q112" s="59" t="e">
        <f t="shared" si="17"/>
        <v>#DIV/0!</v>
      </c>
      <c r="R112" s="58"/>
    </row>
    <row r="113" spans="2:18" ht="30" customHeight="1">
      <c r="B113" s="25"/>
      <c r="C113" s="20"/>
      <c r="D113" s="11"/>
      <c r="E113" s="10"/>
      <c r="F113" s="58">
        <v>106.7</v>
      </c>
      <c r="G113" s="26"/>
      <c r="H113" s="59" t="e">
        <f t="shared" si="14"/>
        <v>#DIV/0!</v>
      </c>
      <c r="I113" s="58"/>
      <c r="J113" s="58"/>
      <c r="K113" s="59" t="e">
        <f t="shared" si="15"/>
        <v>#DIV/0!</v>
      </c>
      <c r="L113" s="60"/>
      <c r="M113" s="58"/>
      <c r="N113" s="59" t="e">
        <f t="shared" si="16"/>
        <v>#DIV/0!</v>
      </c>
      <c r="O113" s="58"/>
      <c r="P113" s="58"/>
      <c r="Q113" s="59" t="e">
        <f t="shared" si="17"/>
        <v>#DIV/0!</v>
      </c>
      <c r="R113" s="26"/>
    </row>
    <row r="114" spans="2:18" ht="30" customHeight="1">
      <c r="B114" s="25"/>
      <c r="C114" s="20"/>
      <c r="D114" s="11"/>
      <c r="E114" s="10"/>
      <c r="F114" s="58">
        <v>106.7</v>
      </c>
      <c r="G114" s="26"/>
      <c r="H114" s="59" t="e">
        <f t="shared" si="14"/>
        <v>#DIV/0!</v>
      </c>
      <c r="I114" s="58"/>
      <c r="J114" s="58"/>
      <c r="K114" s="59" t="e">
        <f t="shared" si="15"/>
        <v>#DIV/0!</v>
      </c>
      <c r="L114" s="60"/>
      <c r="M114" s="58"/>
      <c r="N114" s="59" t="e">
        <f t="shared" si="16"/>
        <v>#DIV/0!</v>
      </c>
      <c r="O114" s="58"/>
      <c r="P114" s="58"/>
      <c r="Q114" s="59" t="e">
        <f t="shared" si="17"/>
        <v>#DIV/0!</v>
      </c>
      <c r="R114" s="26"/>
    </row>
    <row r="115" spans="2:18" ht="30" customHeight="1">
      <c r="B115" s="32" t="s">
        <v>56</v>
      </c>
      <c r="C115" s="20" t="s">
        <v>22</v>
      </c>
      <c r="D115" s="11"/>
      <c r="E115" s="10"/>
      <c r="F115" s="58">
        <v>106.7</v>
      </c>
      <c r="G115" s="26"/>
      <c r="H115" s="59" t="e">
        <f t="shared" si="14"/>
        <v>#DIV/0!</v>
      </c>
      <c r="I115" s="58"/>
      <c r="J115" s="58"/>
      <c r="K115" s="59" t="e">
        <f t="shared" si="15"/>
        <v>#DIV/0!</v>
      </c>
      <c r="L115" s="60"/>
      <c r="M115" s="58"/>
      <c r="N115" s="59" t="e">
        <f t="shared" si="16"/>
        <v>#DIV/0!</v>
      </c>
      <c r="O115" s="58"/>
      <c r="P115" s="58"/>
      <c r="Q115" s="59" t="e">
        <f t="shared" si="17"/>
        <v>#DIV/0!</v>
      </c>
      <c r="R115" s="26"/>
    </row>
    <row r="116" spans="2:18" ht="71.25" customHeight="1">
      <c r="B116" s="33" t="s">
        <v>120</v>
      </c>
      <c r="C116" s="17" t="s">
        <v>57</v>
      </c>
      <c r="D116" s="6">
        <f>D117+D118+D119+D120+D121+D122</f>
        <v>0</v>
      </c>
      <c r="E116" s="6"/>
      <c r="F116" s="6">
        <v>106.7</v>
      </c>
      <c r="G116" s="6">
        <f t="shared" ref="G116:P116" si="19">G117+G118+G119+G120+G121+G122</f>
        <v>0</v>
      </c>
      <c r="H116" s="56" t="e">
        <f t="shared" si="14"/>
        <v>#DIV/0!</v>
      </c>
      <c r="I116" s="41"/>
      <c r="J116" s="6">
        <f t="shared" si="19"/>
        <v>0</v>
      </c>
      <c r="K116" s="56" t="e">
        <f t="shared" si="15"/>
        <v>#DIV/0!</v>
      </c>
      <c r="L116" s="45"/>
      <c r="M116" s="6">
        <f t="shared" si="19"/>
        <v>0</v>
      </c>
      <c r="N116" s="56" t="e">
        <f t="shared" si="16"/>
        <v>#DIV/0!</v>
      </c>
      <c r="O116" s="41"/>
      <c r="P116" s="6">
        <f t="shared" si="19"/>
        <v>0</v>
      </c>
      <c r="Q116" s="56" t="e">
        <f t="shared" si="17"/>
        <v>#DIV/0!</v>
      </c>
      <c r="R116" s="6"/>
    </row>
    <row r="117" spans="2:18" s="18" customFormat="1" ht="27.75" customHeight="1">
      <c r="B117" s="25"/>
      <c r="C117" s="20"/>
      <c r="D117" s="11"/>
      <c r="E117" s="10"/>
      <c r="F117" s="26">
        <v>106.7</v>
      </c>
      <c r="G117" s="26"/>
      <c r="H117" s="59" t="e">
        <f t="shared" si="14"/>
        <v>#DIV/0!</v>
      </c>
      <c r="I117" s="58"/>
      <c r="J117" s="58"/>
      <c r="K117" s="59" t="e">
        <f t="shared" si="15"/>
        <v>#DIV/0!</v>
      </c>
      <c r="L117" s="60"/>
      <c r="M117" s="58"/>
      <c r="N117" s="59" t="e">
        <f t="shared" si="16"/>
        <v>#DIV/0!</v>
      </c>
      <c r="O117" s="58"/>
      <c r="P117" s="58"/>
      <c r="Q117" s="59" t="e">
        <f t="shared" si="17"/>
        <v>#DIV/0!</v>
      </c>
      <c r="R117" s="26"/>
    </row>
    <row r="118" spans="2:18" s="18" customFormat="1" ht="27.75" customHeight="1">
      <c r="B118" s="25"/>
      <c r="C118" s="20"/>
      <c r="D118" s="11"/>
      <c r="E118" s="10"/>
      <c r="F118" s="58">
        <v>106.7</v>
      </c>
      <c r="G118" s="26"/>
      <c r="H118" s="59" t="e">
        <f t="shared" si="14"/>
        <v>#DIV/0!</v>
      </c>
      <c r="I118" s="58"/>
      <c r="J118" s="58"/>
      <c r="K118" s="59" t="e">
        <f t="shared" si="15"/>
        <v>#DIV/0!</v>
      </c>
      <c r="L118" s="60"/>
      <c r="M118" s="58"/>
      <c r="N118" s="59" t="e">
        <f t="shared" si="16"/>
        <v>#DIV/0!</v>
      </c>
      <c r="O118" s="58"/>
      <c r="P118" s="58"/>
      <c r="Q118" s="59" t="e">
        <f t="shared" si="17"/>
        <v>#DIV/0!</v>
      </c>
      <c r="R118" s="26"/>
    </row>
    <row r="119" spans="2:18" s="18" customFormat="1" ht="27.75" customHeight="1">
      <c r="B119" s="25"/>
      <c r="C119" s="20"/>
      <c r="D119" s="11"/>
      <c r="E119" s="10"/>
      <c r="F119" s="58">
        <v>106.7</v>
      </c>
      <c r="G119" s="26"/>
      <c r="H119" s="59" t="e">
        <f t="shared" si="14"/>
        <v>#DIV/0!</v>
      </c>
      <c r="I119" s="58"/>
      <c r="J119" s="58"/>
      <c r="K119" s="59" t="e">
        <f t="shared" si="15"/>
        <v>#DIV/0!</v>
      </c>
      <c r="L119" s="60"/>
      <c r="M119" s="58"/>
      <c r="N119" s="59" t="e">
        <f t="shared" si="16"/>
        <v>#DIV/0!</v>
      </c>
      <c r="O119" s="58"/>
      <c r="P119" s="58"/>
      <c r="Q119" s="59" t="e">
        <f t="shared" si="17"/>
        <v>#DIV/0!</v>
      </c>
      <c r="R119" s="26"/>
    </row>
    <row r="120" spans="2:18" s="18" customFormat="1" ht="30" customHeight="1">
      <c r="B120" s="25"/>
      <c r="C120" s="20"/>
      <c r="D120" s="11"/>
      <c r="E120" s="10"/>
      <c r="F120" s="58">
        <v>106.7</v>
      </c>
      <c r="G120" s="26"/>
      <c r="H120" s="59" t="e">
        <f t="shared" si="14"/>
        <v>#DIV/0!</v>
      </c>
      <c r="I120" s="58"/>
      <c r="J120" s="58"/>
      <c r="K120" s="59" t="e">
        <f t="shared" si="15"/>
        <v>#DIV/0!</v>
      </c>
      <c r="L120" s="60"/>
      <c r="M120" s="58"/>
      <c r="N120" s="59" t="e">
        <f t="shared" si="16"/>
        <v>#DIV/0!</v>
      </c>
      <c r="O120" s="58"/>
      <c r="P120" s="58"/>
      <c r="Q120" s="59" t="e">
        <f t="shared" si="17"/>
        <v>#DIV/0!</v>
      </c>
      <c r="R120" s="26"/>
    </row>
    <row r="121" spans="2:18" ht="30" customHeight="1">
      <c r="B121" s="25"/>
      <c r="C121" s="20"/>
      <c r="D121" s="11"/>
      <c r="E121" s="10"/>
      <c r="F121" s="58">
        <v>106.7</v>
      </c>
      <c r="G121" s="26"/>
      <c r="H121" s="59" t="e">
        <f t="shared" si="14"/>
        <v>#DIV/0!</v>
      </c>
      <c r="I121" s="58"/>
      <c r="J121" s="58"/>
      <c r="K121" s="59" t="e">
        <f t="shared" si="15"/>
        <v>#DIV/0!</v>
      </c>
      <c r="L121" s="60"/>
      <c r="M121" s="58"/>
      <c r="N121" s="59" t="e">
        <f t="shared" si="16"/>
        <v>#DIV/0!</v>
      </c>
      <c r="O121" s="58"/>
      <c r="P121" s="58"/>
      <c r="Q121" s="59" t="e">
        <f t="shared" si="17"/>
        <v>#DIV/0!</v>
      </c>
      <c r="R121" s="26"/>
    </row>
    <row r="122" spans="2:18" ht="30" customHeight="1">
      <c r="B122" s="25"/>
      <c r="C122" s="20"/>
      <c r="D122" s="11"/>
      <c r="E122" s="10"/>
      <c r="F122" s="58">
        <v>106.7</v>
      </c>
      <c r="G122" s="26"/>
      <c r="H122" s="59" t="e">
        <f t="shared" si="14"/>
        <v>#DIV/0!</v>
      </c>
      <c r="I122" s="58"/>
      <c r="J122" s="58"/>
      <c r="K122" s="59" t="e">
        <f t="shared" si="15"/>
        <v>#DIV/0!</v>
      </c>
      <c r="L122" s="60"/>
      <c r="M122" s="58"/>
      <c r="N122" s="59" t="e">
        <f t="shared" si="16"/>
        <v>#DIV/0!</v>
      </c>
      <c r="O122" s="58"/>
      <c r="P122" s="58"/>
      <c r="Q122" s="59" t="e">
        <f t="shared" si="17"/>
        <v>#DIV/0!</v>
      </c>
      <c r="R122" s="26"/>
    </row>
    <row r="123" spans="2:18" ht="30" customHeight="1">
      <c r="B123" s="25" t="s">
        <v>121</v>
      </c>
      <c r="C123" s="20" t="s">
        <v>22</v>
      </c>
      <c r="D123" s="11"/>
      <c r="E123" s="10"/>
      <c r="F123" s="58">
        <v>106.7</v>
      </c>
      <c r="G123" s="26"/>
      <c r="H123" s="59" t="e">
        <f t="shared" si="14"/>
        <v>#DIV/0!</v>
      </c>
      <c r="I123" s="58"/>
      <c r="J123" s="58"/>
      <c r="K123" s="59" t="e">
        <f t="shared" si="15"/>
        <v>#DIV/0!</v>
      </c>
      <c r="L123" s="60"/>
      <c r="M123" s="58"/>
      <c r="N123" s="59" t="e">
        <f t="shared" si="16"/>
        <v>#DIV/0!</v>
      </c>
      <c r="O123" s="58"/>
      <c r="P123" s="58"/>
      <c r="Q123" s="59" t="e">
        <f t="shared" si="17"/>
        <v>#DIV/0!</v>
      </c>
      <c r="R123" s="26"/>
    </row>
    <row r="124" spans="2:18" ht="75" customHeight="1">
      <c r="B124" s="33" t="s">
        <v>61</v>
      </c>
      <c r="C124" s="17" t="s">
        <v>59</v>
      </c>
      <c r="D124" s="6">
        <f>D125+D126+D127+D128+D129</f>
        <v>0</v>
      </c>
      <c r="E124" s="6"/>
      <c r="F124" s="6">
        <v>106.7</v>
      </c>
      <c r="G124" s="6">
        <f t="shared" ref="G124:P124" si="20">G125+G126+G127+G128+G129</f>
        <v>0</v>
      </c>
      <c r="H124" s="56" t="e">
        <f t="shared" si="14"/>
        <v>#DIV/0!</v>
      </c>
      <c r="I124" s="41"/>
      <c r="J124" s="6">
        <f t="shared" si="20"/>
        <v>0</v>
      </c>
      <c r="K124" s="56" t="e">
        <f t="shared" si="15"/>
        <v>#DIV/0!</v>
      </c>
      <c r="L124" s="45"/>
      <c r="M124" s="6">
        <f t="shared" si="20"/>
        <v>0</v>
      </c>
      <c r="N124" s="56" t="e">
        <f t="shared" si="16"/>
        <v>#DIV/0!</v>
      </c>
      <c r="O124" s="41"/>
      <c r="P124" s="6">
        <f t="shared" si="20"/>
        <v>0</v>
      </c>
      <c r="Q124" s="56" t="e">
        <f t="shared" si="17"/>
        <v>#DIV/0!</v>
      </c>
      <c r="R124" s="6"/>
    </row>
    <row r="125" spans="2:18" ht="30" customHeight="1">
      <c r="B125" s="25"/>
      <c r="C125" s="20"/>
      <c r="D125" s="11"/>
      <c r="E125" s="10"/>
      <c r="F125" s="26">
        <v>106.7</v>
      </c>
      <c r="G125" s="26"/>
      <c r="H125" s="59" t="e">
        <f t="shared" si="14"/>
        <v>#DIV/0!</v>
      </c>
      <c r="I125" s="58"/>
      <c r="J125" s="58"/>
      <c r="K125" s="59" t="e">
        <f t="shared" si="15"/>
        <v>#DIV/0!</v>
      </c>
      <c r="L125" s="60"/>
      <c r="M125" s="58"/>
      <c r="N125" s="59" t="e">
        <f t="shared" si="16"/>
        <v>#DIV/0!</v>
      </c>
      <c r="O125" s="58"/>
      <c r="P125" s="58"/>
      <c r="Q125" s="59" t="e">
        <f t="shared" si="17"/>
        <v>#DIV/0!</v>
      </c>
      <c r="R125" s="26"/>
    </row>
    <row r="126" spans="2:18" ht="30" customHeight="1">
      <c r="B126" s="25"/>
      <c r="C126" s="20"/>
      <c r="D126" s="11"/>
      <c r="E126" s="10"/>
      <c r="F126" s="58">
        <v>106.7</v>
      </c>
      <c r="G126" s="26"/>
      <c r="H126" s="59" t="e">
        <f t="shared" si="14"/>
        <v>#DIV/0!</v>
      </c>
      <c r="I126" s="58"/>
      <c r="J126" s="58"/>
      <c r="K126" s="59" t="e">
        <f t="shared" si="15"/>
        <v>#DIV/0!</v>
      </c>
      <c r="L126" s="60"/>
      <c r="M126" s="58"/>
      <c r="N126" s="59" t="e">
        <f t="shared" si="16"/>
        <v>#DIV/0!</v>
      </c>
      <c r="O126" s="58"/>
      <c r="P126" s="58"/>
      <c r="Q126" s="59" t="e">
        <f t="shared" si="17"/>
        <v>#DIV/0!</v>
      </c>
      <c r="R126" s="26"/>
    </row>
    <row r="127" spans="2:18" ht="30" customHeight="1">
      <c r="B127" s="25"/>
      <c r="C127" s="20"/>
      <c r="D127" s="11"/>
      <c r="E127" s="10"/>
      <c r="F127" s="58">
        <v>106.7</v>
      </c>
      <c r="G127" s="26"/>
      <c r="H127" s="59" t="e">
        <f t="shared" si="14"/>
        <v>#DIV/0!</v>
      </c>
      <c r="I127" s="58"/>
      <c r="J127" s="58"/>
      <c r="K127" s="59" t="e">
        <f t="shared" si="15"/>
        <v>#DIV/0!</v>
      </c>
      <c r="L127" s="60"/>
      <c r="M127" s="58"/>
      <c r="N127" s="59" t="e">
        <f t="shared" si="16"/>
        <v>#DIV/0!</v>
      </c>
      <c r="O127" s="58"/>
      <c r="P127" s="58"/>
      <c r="Q127" s="59" t="e">
        <f t="shared" si="17"/>
        <v>#DIV/0!</v>
      </c>
      <c r="R127" s="26"/>
    </row>
    <row r="128" spans="2:18" ht="30" customHeight="1">
      <c r="B128" s="25"/>
      <c r="C128" s="20"/>
      <c r="D128" s="11"/>
      <c r="E128" s="10"/>
      <c r="F128" s="58">
        <v>106.7</v>
      </c>
      <c r="G128" s="26"/>
      <c r="H128" s="59" t="e">
        <f t="shared" si="14"/>
        <v>#DIV/0!</v>
      </c>
      <c r="I128" s="58"/>
      <c r="J128" s="58"/>
      <c r="K128" s="59" t="e">
        <f t="shared" si="15"/>
        <v>#DIV/0!</v>
      </c>
      <c r="L128" s="60"/>
      <c r="M128" s="58"/>
      <c r="N128" s="59" t="e">
        <f t="shared" si="16"/>
        <v>#DIV/0!</v>
      </c>
      <c r="O128" s="58"/>
      <c r="P128" s="58"/>
      <c r="Q128" s="59" t="e">
        <f t="shared" si="17"/>
        <v>#DIV/0!</v>
      </c>
      <c r="R128" s="26"/>
    </row>
    <row r="129" spans="2:18" ht="30" customHeight="1">
      <c r="B129" s="25"/>
      <c r="C129" s="20"/>
      <c r="D129" s="11"/>
      <c r="E129" s="10"/>
      <c r="F129" s="58">
        <v>106.7</v>
      </c>
      <c r="G129" s="26"/>
      <c r="H129" s="59" t="e">
        <f t="shared" si="14"/>
        <v>#DIV/0!</v>
      </c>
      <c r="I129" s="58"/>
      <c r="J129" s="58"/>
      <c r="K129" s="59" t="e">
        <f t="shared" si="15"/>
        <v>#DIV/0!</v>
      </c>
      <c r="L129" s="60"/>
      <c r="M129" s="58"/>
      <c r="N129" s="59" t="e">
        <f t="shared" si="16"/>
        <v>#DIV/0!</v>
      </c>
      <c r="O129" s="58"/>
      <c r="P129" s="58"/>
      <c r="Q129" s="59" t="e">
        <f t="shared" si="17"/>
        <v>#DIV/0!</v>
      </c>
      <c r="R129" s="26"/>
    </row>
    <row r="130" spans="2:18" ht="30" customHeight="1">
      <c r="B130" s="25" t="s">
        <v>58</v>
      </c>
      <c r="C130" s="20" t="s">
        <v>22</v>
      </c>
      <c r="D130" s="11"/>
      <c r="E130" s="10"/>
      <c r="F130" s="58">
        <v>106.7</v>
      </c>
      <c r="G130" s="26"/>
      <c r="H130" s="59" t="e">
        <f t="shared" si="14"/>
        <v>#DIV/0!</v>
      </c>
      <c r="I130" s="58"/>
      <c r="J130" s="58"/>
      <c r="K130" s="59" t="e">
        <f t="shared" si="15"/>
        <v>#DIV/0!</v>
      </c>
      <c r="L130" s="60"/>
      <c r="M130" s="58"/>
      <c r="N130" s="59" t="e">
        <f t="shared" si="16"/>
        <v>#DIV/0!</v>
      </c>
      <c r="O130" s="58"/>
      <c r="P130" s="58"/>
      <c r="Q130" s="59" t="e">
        <f t="shared" si="17"/>
        <v>#DIV/0!</v>
      </c>
      <c r="R130" s="26"/>
    </row>
    <row r="131" spans="2:18" ht="51.75" customHeight="1">
      <c r="B131" s="33" t="s">
        <v>62</v>
      </c>
      <c r="C131" s="31" t="s">
        <v>15</v>
      </c>
      <c r="D131" s="6">
        <f>D132+D133+D134+D135+D136</f>
        <v>0</v>
      </c>
      <c r="E131" s="6"/>
      <c r="F131" s="6">
        <v>106.7</v>
      </c>
      <c r="G131" s="6">
        <f t="shared" ref="G131:P131" si="21">G132+G133+G134+G135+G136</f>
        <v>0</v>
      </c>
      <c r="H131" s="56" t="e">
        <f t="shared" si="14"/>
        <v>#DIV/0!</v>
      </c>
      <c r="I131" s="41"/>
      <c r="J131" s="6">
        <f t="shared" si="21"/>
        <v>0</v>
      </c>
      <c r="K131" s="56" t="e">
        <f t="shared" si="15"/>
        <v>#DIV/0!</v>
      </c>
      <c r="L131" s="45"/>
      <c r="M131" s="6">
        <f t="shared" si="21"/>
        <v>0</v>
      </c>
      <c r="N131" s="56" t="e">
        <f t="shared" si="16"/>
        <v>#DIV/0!</v>
      </c>
      <c r="O131" s="41"/>
      <c r="P131" s="6">
        <f t="shared" si="21"/>
        <v>0</v>
      </c>
      <c r="Q131" s="56" t="e">
        <f t="shared" si="17"/>
        <v>#DIV/0!</v>
      </c>
      <c r="R131" s="6"/>
    </row>
    <row r="132" spans="2:18" ht="30" customHeight="1">
      <c r="B132" s="25"/>
      <c r="C132" s="20"/>
      <c r="D132" s="11"/>
      <c r="E132" s="10"/>
      <c r="F132" s="26">
        <v>106.7</v>
      </c>
      <c r="G132" s="26"/>
      <c r="H132" s="59" t="e">
        <f t="shared" si="14"/>
        <v>#DIV/0!</v>
      </c>
      <c r="I132" s="58"/>
      <c r="J132" s="58"/>
      <c r="K132" s="59" t="e">
        <f t="shared" si="15"/>
        <v>#DIV/0!</v>
      </c>
      <c r="L132" s="60"/>
      <c r="M132" s="58"/>
      <c r="N132" s="59" t="e">
        <f t="shared" si="16"/>
        <v>#DIV/0!</v>
      </c>
      <c r="O132" s="58"/>
      <c r="P132" s="58"/>
      <c r="Q132" s="59" t="e">
        <f t="shared" si="17"/>
        <v>#DIV/0!</v>
      </c>
      <c r="R132" s="26"/>
    </row>
    <row r="133" spans="2:18" ht="30" customHeight="1">
      <c r="B133" s="25"/>
      <c r="C133" s="20"/>
      <c r="D133" s="11"/>
      <c r="E133" s="10"/>
      <c r="F133" s="58">
        <v>106.7</v>
      </c>
      <c r="G133" s="26"/>
      <c r="H133" s="59" t="e">
        <f t="shared" si="14"/>
        <v>#DIV/0!</v>
      </c>
      <c r="I133" s="58"/>
      <c r="J133" s="58"/>
      <c r="K133" s="59" t="e">
        <f t="shared" si="15"/>
        <v>#DIV/0!</v>
      </c>
      <c r="L133" s="60"/>
      <c r="M133" s="58"/>
      <c r="N133" s="59" t="e">
        <f t="shared" si="16"/>
        <v>#DIV/0!</v>
      </c>
      <c r="O133" s="58"/>
      <c r="P133" s="58"/>
      <c r="Q133" s="59" t="e">
        <f t="shared" si="17"/>
        <v>#DIV/0!</v>
      </c>
      <c r="R133" s="26"/>
    </row>
    <row r="134" spans="2:18" ht="30" customHeight="1">
      <c r="B134" s="25"/>
      <c r="C134" s="20"/>
      <c r="D134" s="11"/>
      <c r="E134" s="10"/>
      <c r="F134" s="58">
        <v>106.7</v>
      </c>
      <c r="G134" s="26"/>
      <c r="H134" s="59" t="e">
        <f t="shared" si="14"/>
        <v>#DIV/0!</v>
      </c>
      <c r="I134" s="58"/>
      <c r="J134" s="58"/>
      <c r="K134" s="59" t="e">
        <f t="shared" si="15"/>
        <v>#DIV/0!</v>
      </c>
      <c r="L134" s="60"/>
      <c r="M134" s="58"/>
      <c r="N134" s="59" t="e">
        <f t="shared" si="16"/>
        <v>#DIV/0!</v>
      </c>
      <c r="O134" s="58"/>
      <c r="P134" s="58"/>
      <c r="Q134" s="59" t="e">
        <f t="shared" si="17"/>
        <v>#DIV/0!</v>
      </c>
      <c r="R134" s="26"/>
    </row>
    <row r="135" spans="2:18" ht="30" customHeight="1">
      <c r="B135" s="25"/>
      <c r="C135" s="20"/>
      <c r="D135" s="11"/>
      <c r="E135" s="10"/>
      <c r="F135" s="58">
        <v>106.7</v>
      </c>
      <c r="G135" s="26"/>
      <c r="H135" s="59" t="e">
        <f t="shared" si="14"/>
        <v>#DIV/0!</v>
      </c>
      <c r="I135" s="58"/>
      <c r="J135" s="58"/>
      <c r="K135" s="59" t="e">
        <f t="shared" si="15"/>
        <v>#DIV/0!</v>
      </c>
      <c r="L135" s="60"/>
      <c r="M135" s="58"/>
      <c r="N135" s="59" t="e">
        <f t="shared" si="16"/>
        <v>#DIV/0!</v>
      </c>
      <c r="O135" s="58"/>
      <c r="P135" s="58"/>
      <c r="Q135" s="59" t="e">
        <f t="shared" si="17"/>
        <v>#DIV/0!</v>
      </c>
      <c r="R135" s="26"/>
    </row>
    <row r="136" spans="2:18" ht="30" customHeight="1">
      <c r="B136" s="25"/>
      <c r="C136" s="20"/>
      <c r="D136" s="11"/>
      <c r="E136" s="10"/>
      <c r="F136" s="58">
        <v>106.7</v>
      </c>
      <c r="G136" s="26"/>
      <c r="H136" s="59" t="e">
        <f t="shared" si="14"/>
        <v>#DIV/0!</v>
      </c>
      <c r="I136" s="58"/>
      <c r="J136" s="58"/>
      <c r="K136" s="59" t="e">
        <f t="shared" si="15"/>
        <v>#DIV/0!</v>
      </c>
      <c r="L136" s="60"/>
      <c r="M136" s="58"/>
      <c r="N136" s="59" t="e">
        <f t="shared" si="16"/>
        <v>#DIV/0!</v>
      </c>
      <c r="O136" s="58"/>
      <c r="P136" s="58"/>
      <c r="Q136" s="59" t="e">
        <f t="shared" si="17"/>
        <v>#DIV/0!</v>
      </c>
      <c r="R136" s="26"/>
    </row>
    <row r="137" spans="2:18" ht="30" customHeight="1">
      <c r="B137" s="25" t="s">
        <v>60</v>
      </c>
      <c r="C137" s="20" t="s">
        <v>22</v>
      </c>
      <c r="D137" s="11"/>
      <c r="E137" s="10"/>
      <c r="F137" s="58">
        <v>106.7</v>
      </c>
      <c r="G137" s="26"/>
      <c r="H137" s="59" t="e">
        <f t="shared" si="14"/>
        <v>#DIV/0!</v>
      </c>
      <c r="I137" s="58"/>
      <c r="J137" s="58"/>
      <c r="K137" s="59" t="e">
        <f t="shared" si="15"/>
        <v>#DIV/0!</v>
      </c>
      <c r="L137" s="60"/>
      <c r="M137" s="58"/>
      <c r="N137" s="59" t="e">
        <f t="shared" si="16"/>
        <v>#DIV/0!</v>
      </c>
      <c r="O137" s="58"/>
      <c r="P137" s="58"/>
      <c r="Q137" s="59" t="e">
        <f t="shared" si="17"/>
        <v>#DIV/0!</v>
      </c>
      <c r="R137" s="26"/>
    </row>
    <row r="138" spans="2:18" ht="29.25" customHeight="1">
      <c r="B138" s="33" t="s">
        <v>122</v>
      </c>
      <c r="C138" s="17" t="s">
        <v>16</v>
      </c>
      <c r="D138" s="6">
        <f>D139+D140+D141+D142+D143+D145+D147+D148+D149</f>
        <v>0</v>
      </c>
      <c r="E138" s="6"/>
      <c r="F138" s="6">
        <v>106.7</v>
      </c>
      <c r="G138" s="6">
        <f t="shared" ref="G138:P138" si="22">G139+G140+G141+G142+G143+G145+G147+G148+G149</f>
        <v>0</v>
      </c>
      <c r="H138" s="56" t="e">
        <f t="shared" si="14"/>
        <v>#DIV/0!</v>
      </c>
      <c r="I138" s="41"/>
      <c r="J138" s="6">
        <f t="shared" si="22"/>
        <v>0</v>
      </c>
      <c r="K138" s="56" t="e">
        <f t="shared" si="15"/>
        <v>#DIV/0!</v>
      </c>
      <c r="L138" s="45"/>
      <c r="M138" s="6">
        <f t="shared" si="22"/>
        <v>0</v>
      </c>
      <c r="N138" s="56" t="e">
        <f t="shared" si="16"/>
        <v>#DIV/0!</v>
      </c>
      <c r="O138" s="41"/>
      <c r="P138" s="6">
        <f t="shared" si="22"/>
        <v>0</v>
      </c>
      <c r="Q138" s="56" t="e">
        <f t="shared" si="17"/>
        <v>#DIV/0!</v>
      </c>
      <c r="R138" s="6"/>
    </row>
    <row r="139" spans="2:18" ht="30" customHeight="1">
      <c r="B139" s="25"/>
      <c r="C139" s="20"/>
      <c r="D139" s="11"/>
      <c r="E139" s="10"/>
      <c r="F139" s="26">
        <v>106.7</v>
      </c>
      <c r="G139" s="26"/>
      <c r="H139" s="59" t="e">
        <f t="shared" ref="H139:H202" si="23">G139/D139/I139*10000</f>
        <v>#DIV/0!</v>
      </c>
      <c r="I139" s="58"/>
      <c r="J139" s="58"/>
      <c r="K139" s="59" t="e">
        <f t="shared" ref="K139:K202" si="24">J139/G139/L139*10000</f>
        <v>#DIV/0!</v>
      </c>
      <c r="L139" s="60"/>
      <c r="M139" s="58"/>
      <c r="N139" s="59" t="e">
        <f t="shared" ref="N139:N202" si="25">M139/J139/O139*10000</f>
        <v>#DIV/0!</v>
      </c>
      <c r="O139" s="58"/>
      <c r="P139" s="58"/>
      <c r="Q139" s="59" t="e">
        <f t="shared" ref="Q139:Q202" si="26">P139/M139/R139*10000</f>
        <v>#DIV/0!</v>
      </c>
      <c r="R139" s="58"/>
    </row>
    <row r="140" spans="2:18" ht="30" customHeight="1">
      <c r="B140" s="25"/>
      <c r="C140" s="20"/>
      <c r="D140" s="11"/>
      <c r="E140" s="10"/>
      <c r="F140" s="58">
        <v>106.7</v>
      </c>
      <c r="G140" s="26"/>
      <c r="H140" s="59" t="e">
        <f t="shared" si="23"/>
        <v>#DIV/0!</v>
      </c>
      <c r="I140" s="58"/>
      <c r="J140" s="58"/>
      <c r="K140" s="59" t="e">
        <f t="shared" si="24"/>
        <v>#DIV/0!</v>
      </c>
      <c r="L140" s="60"/>
      <c r="M140" s="58"/>
      <c r="N140" s="59" t="e">
        <f t="shared" si="25"/>
        <v>#DIV/0!</v>
      </c>
      <c r="O140" s="58"/>
      <c r="P140" s="58"/>
      <c r="Q140" s="59" t="e">
        <f t="shared" si="26"/>
        <v>#DIV/0!</v>
      </c>
      <c r="R140" s="58"/>
    </row>
    <row r="141" spans="2:18" ht="30" customHeight="1">
      <c r="B141" s="25"/>
      <c r="C141" s="20"/>
      <c r="D141" s="11"/>
      <c r="E141" s="10"/>
      <c r="F141" s="58">
        <v>106.7</v>
      </c>
      <c r="G141" s="26"/>
      <c r="H141" s="59" t="e">
        <f t="shared" si="23"/>
        <v>#DIV/0!</v>
      </c>
      <c r="I141" s="58"/>
      <c r="J141" s="58"/>
      <c r="K141" s="59" t="e">
        <f t="shared" si="24"/>
        <v>#DIV/0!</v>
      </c>
      <c r="L141" s="60"/>
      <c r="M141" s="58"/>
      <c r="N141" s="59" t="e">
        <f t="shared" si="25"/>
        <v>#DIV/0!</v>
      </c>
      <c r="O141" s="58"/>
      <c r="P141" s="58"/>
      <c r="Q141" s="59" t="e">
        <f t="shared" si="26"/>
        <v>#DIV/0!</v>
      </c>
      <c r="R141" s="58"/>
    </row>
    <row r="142" spans="2:18" ht="30" customHeight="1">
      <c r="B142" s="25"/>
      <c r="C142" s="20"/>
      <c r="D142" s="11"/>
      <c r="E142" s="10"/>
      <c r="F142" s="58">
        <v>106.7</v>
      </c>
      <c r="G142" s="26"/>
      <c r="H142" s="59" t="e">
        <f t="shared" si="23"/>
        <v>#DIV/0!</v>
      </c>
      <c r="I142" s="58"/>
      <c r="J142" s="58"/>
      <c r="K142" s="59" t="e">
        <f t="shared" si="24"/>
        <v>#DIV/0!</v>
      </c>
      <c r="L142" s="60"/>
      <c r="M142" s="58"/>
      <c r="N142" s="59" t="e">
        <f t="shared" si="25"/>
        <v>#DIV/0!</v>
      </c>
      <c r="O142" s="58"/>
      <c r="P142" s="58"/>
      <c r="Q142" s="59" t="e">
        <f t="shared" si="26"/>
        <v>#DIV/0!</v>
      </c>
      <c r="R142" s="58"/>
    </row>
    <row r="143" spans="2:18" ht="30" customHeight="1">
      <c r="B143" s="25"/>
      <c r="C143" s="20"/>
      <c r="D143" s="11"/>
      <c r="E143" s="10"/>
      <c r="F143" s="58">
        <v>106.7</v>
      </c>
      <c r="G143" s="26"/>
      <c r="H143" s="59" t="e">
        <f t="shared" si="23"/>
        <v>#DIV/0!</v>
      </c>
      <c r="I143" s="58"/>
      <c r="J143" s="58"/>
      <c r="K143" s="59" t="e">
        <f t="shared" si="24"/>
        <v>#DIV/0!</v>
      </c>
      <c r="L143" s="60"/>
      <c r="M143" s="58"/>
      <c r="N143" s="59" t="e">
        <f t="shared" si="25"/>
        <v>#DIV/0!</v>
      </c>
      <c r="O143" s="58"/>
      <c r="P143" s="58"/>
      <c r="Q143" s="59" t="e">
        <f t="shared" si="26"/>
        <v>#DIV/0!</v>
      </c>
      <c r="R143" s="58"/>
    </row>
    <row r="144" spans="2:18" s="55" customFormat="1" ht="30" customHeight="1">
      <c r="B144" s="64"/>
      <c r="C144" s="63"/>
      <c r="D144" s="59"/>
      <c r="E144" s="62"/>
      <c r="F144" s="58">
        <v>106.7</v>
      </c>
      <c r="G144" s="58"/>
      <c r="H144" s="59" t="e">
        <f t="shared" si="23"/>
        <v>#DIV/0!</v>
      </c>
      <c r="I144" s="58"/>
      <c r="J144" s="58"/>
      <c r="K144" s="59" t="e">
        <f t="shared" si="24"/>
        <v>#DIV/0!</v>
      </c>
      <c r="L144" s="60"/>
      <c r="M144" s="58"/>
      <c r="N144" s="59" t="e">
        <f t="shared" si="25"/>
        <v>#DIV/0!</v>
      </c>
      <c r="O144" s="58"/>
      <c r="P144" s="58"/>
      <c r="Q144" s="59" t="e">
        <f t="shared" si="26"/>
        <v>#DIV/0!</v>
      </c>
      <c r="R144" s="58"/>
    </row>
    <row r="145" spans="2:18" ht="30" customHeight="1">
      <c r="B145" s="25"/>
      <c r="C145" s="20"/>
      <c r="D145" s="11"/>
      <c r="E145" s="10"/>
      <c r="F145" s="58">
        <v>106.7</v>
      </c>
      <c r="G145" s="26"/>
      <c r="H145" s="59" t="e">
        <f t="shared" si="23"/>
        <v>#DIV/0!</v>
      </c>
      <c r="I145" s="58"/>
      <c r="J145" s="58"/>
      <c r="K145" s="59" t="e">
        <f t="shared" si="24"/>
        <v>#DIV/0!</v>
      </c>
      <c r="L145" s="60"/>
      <c r="M145" s="58"/>
      <c r="N145" s="59" t="e">
        <f t="shared" si="25"/>
        <v>#DIV/0!</v>
      </c>
      <c r="O145" s="58"/>
      <c r="P145" s="58"/>
      <c r="Q145" s="59" t="e">
        <f t="shared" si="26"/>
        <v>#DIV/0!</v>
      </c>
      <c r="R145" s="58"/>
    </row>
    <row r="146" spans="2:18" s="55" customFormat="1" ht="30" customHeight="1">
      <c r="B146" s="64"/>
      <c r="C146" s="63"/>
      <c r="D146" s="59"/>
      <c r="E146" s="62"/>
      <c r="F146" s="58">
        <v>106.7</v>
      </c>
      <c r="G146" s="58"/>
      <c r="H146" s="59" t="e">
        <f t="shared" si="23"/>
        <v>#DIV/0!</v>
      </c>
      <c r="I146" s="58"/>
      <c r="J146" s="58"/>
      <c r="K146" s="59" t="e">
        <f t="shared" si="24"/>
        <v>#DIV/0!</v>
      </c>
      <c r="L146" s="60"/>
      <c r="M146" s="58"/>
      <c r="N146" s="59" t="e">
        <f t="shared" si="25"/>
        <v>#DIV/0!</v>
      </c>
      <c r="O146" s="58"/>
      <c r="P146" s="58"/>
      <c r="Q146" s="59" t="e">
        <f t="shared" si="26"/>
        <v>#DIV/0!</v>
      </c>
      <c r="R146" s="58"/>
    </row>
    <row r="147" spans="2:18" ht="30" customHeight="1">
      <c r="B147" s="25"/>
      <c r="C147" s="20"/>
      <c r="D147" s="11"/>
      <c r="E147" s="10"/>
      <c r="F147" s="58">
        <v>106.7</v>
      </c>
      <c r="G147" s="26"/>
      <c r="H147" s="59" t="e">
        <f t="shared" si="23"/>
        <v>#DIV/0!</v>
      </c>
      <c r="I147" s="58"/>
      <c r="J147" s="58"/>
      <c r="K147" s="59" t="e">
        <f t="shared" si="24"/>
        <v>#DIV/0!</v>
      </c>
      <c r="L147" s="60"/>
      <c r="M147" s="58"/>
      <c r="N147" s="59" t="e">
        <f t="shared" si="25"/>
        <v>#DIV/0!</v>
      </c>
      <c r="O147" s="58"/>
      <c r="P147" s="58"/>
      <c r="Q147" s="59" t="e">
        <f t="shared" si="26"/>
        <v>#DIV/0!</v>
      </c>
      <c r="R147" s="58"/>
    </row>
    <row r="148" spans="2:18" ht="30" customHeight="1">
      <c r="B148" s="25"/>
      <c r="C148" s="20"/>
      <c r="D148" s="11"/>
      <c r="E148" s="10"/>
      <c r="F148" s="58">
        <v>106.7</v>
      </c>
      <c r="G148" s="26"/>
      <c r="H148" s="59" t="e">
        <f t="shared" si="23"/>
        <v>#DIV/0!</v>
      </c>
      <c r="I148" s="58"/>
      <c r="J148" s="58"/>
      <c r="K148" s="59" t="e">
        <f t="shared" si="24"/>
        <v>#DIV/0!</v>
      </c>
      <c r="L148" s="60"/>
      <c r="M148" s="58"/>
      <c r="N148" s="59" t="e">
        <f t="shared" si="25"/>
        <v>#DIV/0!</v>
      </c>
      <c r="O148" s="58"/>
      <c r="P148" s="58"/>
      <c r="Q148" s="59" t="e">
        <f t="shared" si="26"/>
        <v>#DIV/0!</v>
      </c>
      <c r="R148" s="58"/>
    </row>
    <row r="149" spans="2:18" ht="30" customHeight="1">
      <c r="B149" s="25"/>
      <c r="C149" s="20"/>
      <c r="D149" s="11"/>
      <c r="E149" s="10"/>
      <c r="F149" s="58">
        <v>106.7</v>
      </c>
      <c r="G149" s="26"/>
      <c r="H149" s="59" t="e">
        <f t="shared" si="23"/>
        <v>#DIV/0!</v>
      </c>
      <c r="I149" s="58"/>
      <c r="J149" s="58"/>
      <c r="K149" s="59" t="e">
        <f t="shared" si="24"/>
        <v>#DIV/0!</v>
      </c>
      <c r="L149" s="60"/>
      <c r="M149" s="58"/>
      <c r="N149" s="59" t="e">
        <f t="shared" si="25"/>
        <v>#DIV/0!</v>
      </c>
      <c r="O149" s="58"/>
      <c r="P149" s="58"/>
      <c r="Q149" s="59" t="e">
        <f t="shared" si="26"/>
        <v>#DIV/0!</v>
      </c>
      <c r="R149" s="58"/>
    </row>
    <row r="150" spans="2:18" ht="30" customHeight="1">
      <c r="B150" s="25" t="s">
        <v>63</v>
      </c>
      <c r="C150" s="20" t="s">
        <v>22</v>
      </c>
      <c r="D150" s="11"/>
      <c r="E150" s="10"/>
      <c r="F150" s="58">
        <v>106.7</v>
      </c>
      <c r="G150" s="26"/>
      <c r="H150" s="59" t="e">
        <f t="shared" si="23"/>
        <v>#DIV/0!</v>
      </c>
      <c r="I150" s="58"/>
      <c r="J150" s="58"/>
      <c r="K150" s="59" t="e">
        <f t="shared" si="24"/>
        <v>#DIV/0!</v>
      </c>
      <c r="L150" s="60"/>
      <c r="M150" s="58"/>
      <c r="N150" s="59" t="e">
        <f t="shared" si="25"/>
        <v>#DIV/0!</v>
      </c>
      <c r="O150" s="58"/>
      <c r="P150" s="58"/>
      <c r="Q150" s="59" t="e">
        <f t="shared" si="26"/>
        <v>#DIV/0!</v>
      </c>
      <c r="R150" s="58"/>
    </row>
    <row r="151" spans="2:18" ht="45.75" customHeight="1">
      <c r="B151" s="33" t="s">
        <v>64</v>
      </c>
      <c r="C151" s="17" t="s">
        <v>65</v>
      </c>
      <c r="D151" s="6">
        <f>D152+D153</f>
        <v>0</v>
      </c>
      <c r="E151" s="6"/>
      <c r="F151" s="6">
        <v>106.7</v>
      </c>
      <c r="G151" s="6">
        <f t="shared" ref="G151:P151" si="27">G152+G153</f>
        <v>0</v>
      </c>
      <c r="H151" s="56" t="e">
        <f t="shared" si="23"/>
        <v>#DIV/0!</v>
      </c>
      <c r="I151" s="41"/>
      <c r="J151" s="6">
        <f t="shared" si="27"/>
        <v>0</v>
      </c>
      <c r="K151" s="56" t="e">
        <f t="shared" si="24"/>
        <v>#DIV/0!</v>
      </c>
      <c r="L151" s="45"/>
      <c r="M151" s="6">
        <f t="shared" si="27"/>
        <v>0</v>
      </c>
      <c r="N151" s="56" t="e">
        <f t="shared" si="25"/>
        <v>#DIV/0!</v>
      </c>
      <c r="O151" s="41"/>
      <c r="P151" s="6">
        <f t="shared" si="27"/>
        <v>0</v>
      </c>
      <c r="Q151" s="56" t="e">
        <f t="shared" si="26"/>
        <v>#DIV/0!</v>
      </c>
      <c r="R151" s="6"/>
    </row>
    <row r="152" spans="2:18" ht="30" customHeight="1">
      <c r="B152" s="25"/>
      <c r="C152" s="20"/>
      <c r="D152" s="11"/>
      <c r="E152" s="10"/>
      <c r="F152" s="26">
        <v>106.7</v>
      </c>
      <c r="G152" s="26"/>
      <c r="H152" s="59" t="e">
        <f t="shared" si="23"/>
        <v>#DIV/0!</v>
      </c>
      <c r="I152" s="58"/>
      <c r="J152" s="58"/>
      <c r="K152" s="59" t="e">
        <f t="shared" si="24"/>
        <v>#DIV/0!</v>
      </c>
      <c r="L152" s="60"/>
      <c r="M152" s="58"/>
      <c r="N152" s="59" t="e">
        <f t="shared" si="25"/>
        <v>#DIV/0!</v>
      </c>
      <c r="O152" s="58"/>
      <c r="P152" s="58"/>
      <c r="Q152" s="59" t="e">
        <f t="shared" si="26"/>
        <v>#DIV/0!</v>
      </c>
      <c r="R152" s="58"/>
    </row>
    <row r="153" spans="2:18" ht="30" customHeight="1">
      <c r="B153" s="25"/>
      <c r="C153" s="20"/>
      <c r="D153" s="11"/>
      <c r="E153" s="10"/>
      <c r="F153" s="58">
        <v>106.7</v>
      </c>
      <c r="G153" s="26"/>
      <c r="H153" s="59" t="e">
        <f t="shared" si="23"/>
        <v>#DIV/0!</v>
      </c>
      <c r="I153" s="58"/>
      <c r="J153" s="58"/>
      <c r="K153" s="59" t="e">
        <f t="shared" si="24"/>
        <v>#DIV/0!</v>
      </c>
      <c r="L153" s="60"/>
      <c r="M153" s="58"/>
      <c r="N153" s="59" t="e">
        <f t="shared" si="25"/>
        <v>#DIV/0!</v>
      </c>
      <c r="O153" s="58"/>
      <c r="P153" s="58"/>
      <c r="Q153" s="59" t="e">
        <f t="shared" si="26"/>
        <v>#DIV/0!</v>
      </c>
      <c r="R153" s="58"/>
    </row>
    <row r="154" spans="2:18" ht="30" customHeight="1">
      <c r="B154" s="25" t="s">
        <v>66</v>
      </c>
      <c r="C154" s="20" t="s">
        <v>22</v>
      </c>
      <c r="D154" s="11"/>
      <c r="E154" s="10"/>
      <c r="F154" s="58">
        <v>106.7</v>
      </c>
      <c r="G154" s="26"/>
      <c r="H154" s="59" t="e">
        <f t="shared" si="23"/>
        <v>#DIV/0!</v>
      </c>
      <c r="I154" s="58"/>
      <c r="J154" s="58"/>
      <c r="K154" s="59" t="e">
        <f t="shared" si="24"/>
        <v>#DIV/0!</v>
      </c>
      <c r="L154" s="60"/>
      <c r="M154" s="58"/>
      <c r="N154" s="59" t="e">
        <f t="shared" si="25"/>
        <v>#DIV/0!</v>
      </c>
      <c r="O154" s="58"/>
      <c r="P154" s="58"/>
      <c r="Q154" s="59" t="e">
        <f t="shared" si="26"/>
        <v>#DIV/0!</v>
      </c>
      <c r="R154" s="58"/>
    </row>
    <row r="155" spans="2:18" ht="29.25">
      <c r="B155" s="33" t="s">
        <v>67</v>
      </c>
      <c r="C155" s="17" t="s">
        <v>17</v>
      </c>
      <c r="D155" s="6">
        <f>D156+D157</f>
        <v>0</v>
      </c>
      <c r="E155" s="6"/>
      <c r="F155" s="6">
        <v>106.7</v>
      </c>
      <c r="G155" s="6">
        <f t="shared" ref="G155:P155" si="28">G156+G157</f>
        <v>0</v>
      </c>
      <c r="H155" s="56" t="e">
        <f t="shared" si="23"/>
        <v>#DIV/0!</v>
      </c>
      <c r="I155" s="41"/>
      <c r="J155" s="6">
        <f t="shared" si="28"/>
        <v>0</v>
      </c>
      <c r="K155" s="56" t="e">
        <f t="shared" si="24"/>
        <v>#DIV/0!</v>
      </c>
      <c r="L155" s="45"/>
      <c r="M155" s="6">
        <f t="shared" si="28"/>
        <v>0</v>
      </c>
      <c r="N155" s="56" t="e">
        <f t="shared" si="25"/>
        <v>#DIV/0!</v>
      </c>
      <c r="O155" s="41"/>
      <c r="P155" s="6">
        <f t="shared" si="28"/>
        <v>0</v>
      </c>
      <c r="Q155" s="56" t="e">
        <f t="shared" si="26"/>
        <v>#DIV/0!</v>
      </c>
      <c r="R155" s="6"/>
    </row>
    <row r="156" spans="2:18" ht="30" customHeight="1">
      <c r="B156" s="25"/>
      <c r="C156" s="20"/>
      <c r="D156" s="11"/>
      <c r="E156" s="10"/>
      <c r="F156" s="26">
        <v>106.7</v>
      </c>
      <c r="G156" s="26"/>
      <c r="H156" s="59" t="e">
        <f t="shared" si="23"/>
        <v>#DIV/0!</v>
      </c>
      <c r="I156" s="58"/>
      <c r="J156" s="58"/>
      <c r="K156" s="59" t="e">
        <f t="shared" si="24"/>
        <v>#DIV/0!</v>
      </c>
      <c r="L156" s="60"/>
      <c r="M156" s="58"/>
      <c r="N156" s="59" t="e">
        <f t="shared" si="25"/>
        <v>#DIV/0!</v>
      </c>
      <c r="O156" s="58"/>
      <c r="P156" s="58"/>
      <c r="Q156" s="59" t="e">
        <f t="shared" si="26"/>
        <v>#DIV/0!</v>
      </c>
      <c r="R156" s="58"/>
    </row>
    <row r="157" spans="2:18" ht="30" customHeight="1">
      <c r="B157" s="25"/>
      <c r="C157" s="20"/>
      <c r="D157" s="11"/>
      <c r="E157" s="10"/>
      <c r="F157" s="58">
        <v>106.7</v>
      </c>
      <c r="G157" s="26"/>
      <c r="H157" s="59" t="e">
        <f t="shared" si="23"/>
        <v>#DIV/0!</v>
      </c>
      <c r="I157" s="58"/>
      <c r="J157" s="58"/>
      <c r="K157" s="59" t="e">
        <f t="shared" si="24"/>
        <v>#DIV/0!</v>
      </c>
      <c r="L157" s="60"/>
      <c r="M157" s="58"/>
      <c r="N157" s="59" t="e">
        <f t="shared" si="25"/>
        <v>#DIV/0!</v>
      </c>
      <c r="O157" s="58"/>
      <c r="P157" s="58"/>
      <c r="Q157" s="59" t="e">
        <f t="shared" si="26"/>
        <v>#DIV/0!</v>
      </c>
      <c r="R157" s="58"/>
    </row>
    <row r="158" spans="2:18" ht="30" customHeight="1">
      <c r="B158" s="25" t="s">
        <v>68</v>
      </c>
      <c r="C158" s="20" t="s">
        <v>22</v>
      </c>
      <c r="D158" s="11"/>
      <c r="E158" s="10"/>
      <c r="F158" s="58">
        <v>106.7</v>
      </c>
      <c r="G158" s="26"/>
      <c r="H158" s="59" t="e">
        <f t="shared" si="23"/>
        <v>#DIV/0!</v>
      </c>
      <c r="I158" s="58"/>
      <c r="J158" s="58"/>
      <c r="K158" s="59" t="e">
        <f t="shared" si="24"/>
        <v>#DIV/0!</v>
      </c>
      <c r="L158" s="60"/>
      <c r="M158" s="58"/>
      <c r="N158" s="59" t="e">
        <f t="shared" si="25"/>
        <v>#DIV/0!</v>
      </c>
      <c r="O158" s="58"/>
      <c r="P158" s="58"/>
      <c r="Q158" s="59" t="e">
        <f t="shared" si="26"/>
        <v>#DIV/0!</v>
      </c>
      <c r="R158" s="58"/>
    </row>
    <row r="159" spans="2:18" ht="30" customHeight="1">
      <c r="B159" s="33" t="s">
        <v>69</v>
      </c>
      <c r="C159" s="17" t="s">
        <v>18</v>
      </c>
      <c r="D159" s="6">
        <f>D160</f>
        <v>0</v>
      </c>
      <c r="E159" s="6"/>
      <c r="F159" s="6">
        <v>106.7</v>
      </c>
      <c r="G159" s="6">
        <f t="shared" ref="G159:P159" si="29">G160</f>
        <v>0</v>
      </c>
      <c r="H159" s="56" t="e">
        <f t="shared" si="23"/>
        <v>#DIV/0!</v>
      </c>
      <c r="I159" s="41"/>
      <c r="J159" s="6">
        <f t="shared" si="29"/>
        <v>0</v>
      </c>
      <c r="K159" s="56" t="e">
        <f t="shared" si="24"/>
        <v>#DIV/0!</v>
      </c>
      <c r="L159" s="45"/>
      <c r="M159" s="6">
        <f t="shared" si="29"/>
        <v>0</v>
      </c>
      <c r="N159" s="56" t="e">
        <f t="shared" si="25"/>
        <v>#DIV/0!</v>
      </c>
      <c r="O159" s="41"/>
      <c r="P159" s="6">
        <f t="shared" si="29"/>
        <v>0</v>
      </c>
      <c r="Q159" s="56" t="e">
        <f t="shared" si="26"/>
        <v>#DIV/0!</v>
      </c>
      <c r="R159" s="6"/>
    </row>
    <row r="160" spans="2:18" ht="30" customHeight="1">
      <c r="B160" s="25"/>
      <c r="C160" s="20"/>
      <c r="D160" s="11"/>
      <c r="E160" s="10"/>
      <c r="F160" s="26">
        <v>106.7</v>
      </c>
      <c r="G160" s="26"/>
      <c r="H160" s="59" t="e">
        <f t="shared" si="23"/>
        <v>#DIV/0!</v>
      </c>
      <c r="I160" s="58"/>
      <c r="J160" s="58"/>
      <c r="K160" s="59" t="e">
        <f t="shared" si="24"/>
        <v>#DIV/0!</v>
      </c>
      <c r="L160" s="60"/>
      <c r="M160" s="58"/>
      <c r="N160" s="59" t="e">
        <f t="shared" si="25"/>
        <v>#DIV/0!</v>
      </c>
      <c r="O160" s="58"/>
      <c r="P160" s="58"/>
      <c r="Q160" s="59" t="e">
        <f t="shared" si="26"/>
        <v>#DIV/0!</v>
      </c>
      <c r="R160" s="58"/>
    </row>
    <row r="161" spans="2:18" ht="30" customHeight="1">
      <c r="B161" s="25" t="s">
        <v>70</v>
      </c>
      <c r="C161" s="20" t="s">
        <v>22</v>
      </c>
      <c r="D161" s="11"/>
      <c r="E161" s="10"/>
      <c r="F161" s="26">
        <v>106.7</v>
      </c>
      <c r="G161" s="26"/>
      <c r="H161" s="59" t="e">
        <f t="shared" si="23"/>
        <v>#DIV/0!</v>
      </c>
      <c r="I161" s="58"/>
      <c r="J161" s="58"/>
      <c r="K161" s="59" t="e">
        <f t="shared" si="24"/>
        <v>#DIV/0!</v>
      </c>
      <c r="L161" s="60"/>
      <c r="M161" s="58"/>
      <c r="N161" s="59" t="e">
        <f t="shared" si="25"/>
        <v>#DIV/0!</v>
      </c>
      <c r="O161" s="58"/>
      <c r="P161" s="58"/>
      <c r="Q161" s="59" t="e">
        <f t="shared" si="26"/>
        <v>#DIV/0!</v>
      </c>
      <c r="R161" s="58"/>
    </row>
    <row r="162" spans="2:18" ht="30" customHeight="1">
      <c r="B162" s="33" t="s">
        <v>71</v>
      </c>
      <c r="C162" s="17" t="s">
        <v>131</v>
      </c>
      <c r="D162" s="6">
        <f>D163</f>
        <v>0</v>
      </c>
      <c r="E162" s="6"/>
      <c r="F162" s="6">
        <v>106.7</v>
      </c>
      <c r="G162" s="6">
        <f t="shared" ref="G162:P162" si="30">G163</f>
        <v>0</v>
      </c>
      <c r="H162" s="56" t="e">
        <f t="shared" si="23"/>
        <v>#DIV/0!</v>
      </c>
      <c r="I162" s="41"/>
      <c r="J162" s="6">
        <f t="shared" si="30"/>
        <v>0</v>
      </c>
      <c r="K162" s="56" t="e">
        <f t="shared" si="24"/>
        <v>#DIV/0!</v>
      </c>
      <c r="L162" s="45"/>
      <c r="M162" s="6">
        <f t="shared" si="30"/>
        <v>0</v>
      </c>
      <c r="N162" s="56" t="e">
        <f t="shared" si="25"/>
        <v>#DIV/0!</v>
      </c>
      <c r="O162" s="41"/>
      <c r="P162" s="6">
        <f t="shared" si="30"/>
        <v>0</v>
      </c>
      <c r="Q162" s="56" t="e">
        <f t="shared" si="26"/>
        <v>#DIV/0!</v>
      </c>
      <c r="R162" s="6"/>
    </row>
    <row r="163" spans="2:18" ht="30" customHeight="1">
      <c r="B163" s="25"/>
      <c r="C163" s="20"/>
      <c r="D163" s="11"/>
      <c r="E163" s="10"/>
      <c r="F163" s="26">
        <v>106.7</v>
      </c>
      <c r="G163" s="26"/>
      <c r="H163" s="59" t="e">
        <f t="shared" si="23"/>
        <v>#DIV/0!</v>
      </c>
      <c r="I163" s="58"/>
      <c r="J163" s="58"/>
      <c r="K163" s="59" t="e">
        <f t="shared" si="24"/>
        <v>#DIV/0!</v>
      </c>
      <c r="L163" s="60"/>
      <c r="M163" s="58"/>
      <c r="N163" s="59" t="e">
        <f t="shared" si="25"/>
        <v>#DIV/0!</v>
      </c>
      <c r="O163" s="58"/>
      <c r="P163" s="58"/>
      <c r="Q163" s="59" t="e">
        <f t="shared" si="26"/>
        <v>#DIV/0!</v>
      </c>
      <c r="R163" s="58"/>
    </row>
    <row r="164" spans="2:18" ht="30" customHeight="1">
      <c r="B164" s="34" t="s">
        <v>72</v>
      </c>
      <c r="C164" s="20" t="s">
        <v>22</v>
      </c>
      <c r="D164" s="11"/>
      <c r="E164" s="10"/>
      <c r="F164" s="26">
        <v>106.7</v>
      </c>
      <c r="G164" s="26"/>
      <c r="H164" s="59" t="e">
        <f t="shared" si="23"/>
        <v>#DIV/0!</v>
      </c>
      <c r="I164" s="58"/>
      <c r="J164" s="58"/>
      <c r="K164" s="59" t="e">
        <f t="shared" si="24"/>
        <v>#DIV/0!</v>
      </c>
      <c r="L164" s="60"/>
      <c r="M164" s="58"/>
      <c r="N164" s="59" t="e">
        <f t="shared" si="25"/>
        <v>#DIV/0!</v>
      </c>
      <c r="O164" s="58"/>
      <c r="P164" s="58"/>
      <c r="Q164" s="59" t="e">
        <f t="shared" si="26"/>
        <v>#DIV/0!</v>
      </c>
      <c r="R164" s="58"/>
    </row>
    <row r="165" spans="2:18" ht="30" customHeight="1">
      <c r="B165" s="33" t="s">
        <v>73</v>
      </c>
      <c r="C165" s="17" t="s">
        <v>74</v>
      </c>
      <c r="D165" s="6">
        <f>D166</f>
        <v>0</v>
      </c>
      <c r="E165" s="6"/>
      <c r="F165" s="6">
        <v>104.6</v>
      </c>
      <c r="G165" s="6">
        <f t="shared" ref="G165:P165" si="31">G166</f>
        <v>0</v>
      </c>
      <c r="H165" s="56" t="e">
        <f t="shared" si="23"/>
        <v>#DIV/0!</v>
      </c>
      <c r="I165" s="41"/>
      <c r="J165" s="6">
        <f t="shared" si="31"/>
        <v>0</v>
      </c>
      <c r="K165" s="56" t="e">
        <f t="shared" si="24"/>
        <v>#DIV/0!</v>
      </c>
      <c r="L165" s="45"/>
      <c r="M165" s="6">
        <f t="shared" si="31"/>
        <v>0</v>
      </c>
      <c r="N165" s="56" t="e">
        <f t="shared" si="25"/>
        <v>#DIV/0!</v>
      </c>
      <c r="O165" s="41"/>
      <c r="P165" s="6">
        <f t="shared" si="31"/>
        <v>0</v>
      </c>
      <c r="Q165" s="56" t="e">
        <f t="shared" si="26"/>
        <v>#DIV/0!</v>
      </c>
      <c r="R165" s="6"/>
    </row>
    <row r="166" spans="2:18" s="18" customFormat="1" ht="30" customHeight="1">
      <c r="B166" s="25"/>
      <c r="C166" s="20"/>
      <c r="D166" s="11"/>
      <c r="E166" s="10"/>
      <c r="F166" s="26">
        <v>104.6</v>
      </c>
      <c r="G166" s="26"/>
      <c r="H166" s="59" t="e">
        <f t="shared" si="23"/>
        <v>#DIV/0!</v>
      </c>
      <c r="I166" s="58"/>
      <c r="J166" s="58"/>
      <c r="K166" s="59" t="e">
        <f t="shared" si="24"/>
        <v>#DIV/0!</v>
      </c>
      <c r="L166" s="60"/>
      <c r="M166" s="58"/>
      <c r="N166" s="59" t="e">
        <f t="shared" si="25"/>
        <v>#DIV/0!</v>
      </c>
      <c r="O166" s="58"/>
      <c r="P166" s="58"/>
      <c r="Q166" s="59" t="e">
        <f t="shared" si="26"/>
        <v>#DIV/0!</v>
      </c>
      <c r="R166" s="58"/>
    </row>
    <row r="167" spans="2:18" s="18" customFormat="1" ht="30" customHeight="1">
      <c r="B167" s="25" t="s">
        <v>75</v>
      </c>
      <c r="C167" s="20" t="s">
        <v>22</v>
      </c>
      <c r="D167" s="11"/>
      <c r="E167" s="10"/>
      <c r="F167" s="26">
        <v>104.6</v>
      </c>
      <c r="G167" s="26"/>
      <c r="H167" s="59" t="e">
        <f t="shared" si="23"/>
        <v>#DIV/0!</v>
      </c>
      <c r="I167" s="58"/>
      <c r="J167" s="58"/>
      <c r="K167" s="59" t="e">
        <f t="shared" si="24"/>
        <v>#DIV/0!</v>
      </c>
      <c r="L167" s="60"/>
      <c r="M167" s="58"/>
      <c r="N167" s="59" t="e">
        <f t="shared" si="25"/>
        <v>#DIV/0!</v>
      </c>
      <c r="O167" s="58"/>
      <c r="P167" s="58"/>
      <c r="Q167" s="59" t="e">
        <f t="shared" si="26"/>
        <v>#DIV/0!</v>
      </c>
      <c r="R167" s="58"/>
    </row>
    <row r="168" spans="2:18" s="18" customFormat="1" ht="45" customHeight="1">
      <c r="B168" s="33" t="s">
        <v>76</v>
      </c>
      <c r="C168" s="17" t="s">
        <v>77</v>
      </c>
      <c r="D168" s="6">
        <f>D169</f>
        <v>0</v>
      </c>
      <c r="E168" s="6"/>
      <c r="F168" s="6">
        <v>106.7</v>
      </c>
      <c r="G168" s="6">
        <f t="shared" ref="G168:P168" si="32">G169</f>
        <v>0</v>
      </c>
      <c r="H168" s="56" t="e">
        <f t="shared" si="23"/>
        <v>#DIV/0!</v>
      </c>
      <c r="I168" s="41"/>
      <c r="J168" s="6">
        <f t="shared" si="32"/>
        <v>0</v>
      </c>
      <c r="K168" s="56" t="e">
        <f t="shared" si="24"/>
        <v>#DIV/0!</v>
      </c>
      <c r="L168" s="45"/>
      <c r="M168" s="6">
        <f t="shared" si="32"/>
        <v>0</v>
      </c>
      <c r="N168" s="56" t="e">
        <f t="shared" si="25"/>
        <v>#DIV/0!</v>
      </c>
      <c r="O168" s="41"/>
      <c r="P168" s="6">
        <f t="shared" si="32"/>
        <v>0</v>
      </c>
      <c r="Q168" s="56" t="e">
        <f t="shared" si="26"/>
        <v>#DIV/0!</v>
      </c>
      <c r="R168" s="6"/>
    </row>
    <row r="169" spans="2:18" s="18" customFormat="1" ht="30" customHeight="1">
      <c r="B169" s="25"/>
      <c r="C169" s="20"/>
      <c r="D169" s="11"/>
      <c r="E169" s="10"/>
      <c r="F169" s="26">
        <v>106.7</v>
      </c>
      <c r="G169" s="26"/>
      <c r="H169" s="59" t="e">
        <f t="shared" si="23"/>
        <v>#DIV/0!</v>
      </c>
      <c r="I169" s="58"/>
      <c r="J169" s="58"/>
      <c r="K169" s="59" t="e">
        <f t="shared" si="24"/>
        <v>#DIV/0!</v>
      </c>
      <c r="L169" s="60"/>
      <c r="M169" s="58"/>
      <c r="N169" s="59" t="e">
        <f t="shared" si="25"/>
        <v>#DIV/0!</v>
      </c>
      <c r="O169" s="58"/>
      <c r="P169" s="58"/>
      <c r="Q169" s="59" t="e">
        <f t="shared" si="26"/>
        <v>#DIV/0!</v>
      </c>
      <c r="R169" s="58"/>
    </row>
    <row r="170" spans="2:18" s="18" customFormat="1" ht="30" customHeight="1">
      <c r="B170" s="32" t="s">
        <v>78</v>
      </c>
      <c r="C170" s="20" t="s">
        <v>22</v>
      </c>
      <c r="D170" s="11"/>
      <c r="E170" s="10"/>
      <c r="F170" s="26">
        <v>106.7</v>
      </c>
      <c r="G170" s="26"/>
      <c r="H170" s="59" t="e">
        <f t="shared" si="23"/>
        <v>#DIV/0!</v>
      </c>
      <c r="I170" s="58"/>
      <c r="J170" s="58"/>
      <c r="K170" s="59" t="e">
        <f t="shared" si="24"/>
        <v>#DIV/0!</v>
      </c>
      <c r="L170" s="60"/>
      <c r="M170" s="58"/>
      <c r="N170" s="59" t="e">
        <f t="shared" si="25"/>
        <v>#DIV/0!</v>
      </c>
      <c r="O170" s="58"/>
      <c r="P170" s="58"/>
      <c r="Q170" s="59" t="e">
        <f t="shared" si="26"/>
        <v>#DIV/0!</v>
      </c>
      <c r="R170" s="58"/>
    </row>
    <row r="171" spans="2:18" s="18" customFormat="1" ht="60.75" customHeight="1">
      <c r="B171" s="30" t="s">
        <v>79</v>
      </c>
      <c r="C171" s="17" t="s">
        <v>132</v>
      </c>
      <c r="D171" s="6">
        <f>D172+D174+D175</f>
        <v>0</v>
      </c>
      <c r="E171" s="6"/>
      <c r="F171" s="6">
        <v>106.7</v>
      </c>
      <c r="G171" s="6">
        <f>G172+G174+G175</f>
        <v>0</v>
      </c>
      <c r="H171" s="56" t="e">
        <f t="shared" si="23"/>
        <v>#DIV/0!</v>
      </c>
      <c r="I171" s="41"/>
      <c r="J171" s="6">
        <f>J172+J174+J175</f>
        <v>0</v>
      </c>
      <c r="K171" s="56" t="e">
        <f t="shared" si="24"/>
        <v>#DIV/0!</v>
      </c>
      <c r="L171" s="45"/>
      <c r="M171" s="6">
        <f>M172+M174+M175</f>
        <v>0</v>
      </c>
      <c r="N171" s="56" t="e">
        <f t="shared" si="25"/>
        <v>#DIV/0!</v>
      </c>
      <c r="O171" s="41"/>
      <c r="P171" s="6">
        <f>P172+P174+P175</f>
        <v>0</v>
      </c>
      <c r="Q171" s="56" t="e">
        <f t="shared" si="26"/>
        <v>#DIV/0!</v>
      </c>
      <c r="R171" s="6"/>
    </row>
    <row r="172" spans="2:18" s="50" customFormat="1" ht="26.25" customHeight="1">
      <c r="B172" s="51"/>
      <c r="C172" s="47"/>
      <c r="D172" s="42"/>
      <c r="E172" s="42"/>
      <c r="F172" s="42">
        <v>106.7</v>
      </c>
      <c r="G172" s="42"/>
      <c r="H172" s="59" t="e">
        <f t="shared" si="23"/>
        <v>#DIV/0!</v>
      </c>
      <c r="I172" s="58"/>
      <c r="J172" s="59"/>
      <c r="K172" s="59" t="e">
        <f t="shared" si="24"/>
        <v>#DIV/0!</v>
      </c>
      <c r="L172" s="60"/>
      <c r="M172" s="59"/>
      <c r="N172" s="59" t="e">
        <f t="shared" si="25"/>
        <v>#DIV/0!</v>
      </c>
      <c r="O172" s="58"/>
      <c r="P172" s="59"/>
      <c r="Q172" s="59" t="e">
        <f t="shared" si="26"/>
        <v>#DIV/0!</v>
      </c>
      <c r="R172" s="59"/>
    </row>
    <row r="173" spans="2:18" s="50" customFormat="1" ht="26.25" customHeight="1">
      <c r="B173" s="51"/>
      <c r="C173" s="47"/>
      <c r="D173" s="42"/>
      <c r="E173" s="42"/>
      <c r="F173" s="42">
        <v>106.7</v>
      </c>
      <c r="G173" s="42"/>
      <c r="H173" s="59" t="e">
        <f t="shared" si="23"/>
        <v>#DIV/0!</v>
      </c>
      <c r="I173" s="58"/>
      <c r="J173" s="59"/>
      <c r="K173" s="59" t="e">
        <f t="shared" si="24"/>
        <v>#DIV/0!</v>
      </c>
      <c r="L173" s="60"/>
      <c r="M173" s="59"/>
      <c r="N173" s="59" t="e">
        <f t="shared" si="25"/>
        <v>#DIV/0!</v>
      </c>
      <c r="O173" s="58"/>
      <c r="P173" s="59"/>
      <c r="Q173" s="59" t="e">
        <f t="shared" si="26"/>
        <v>#DIV/0!</v>
      </c>
      <c r="R173" s="59"/>
    </row>
    <row r="174" spans="2:18" s="50" customFormat="1" ht="33.75" customHeight="1">
      <c r="B174" s="51"/>
      <c r="C174" s="47"/>
      <c r="D174" s="42"/>
      <c r="E174" s="42"/>
      <c r="F174" s="42">
        <v>106.7</v>
      </c>
      <c r="G174" s="42"/>
      <c r="H174" s="59" t="e">
        <f t="shared" si="23"/>
        <v>#DIV/0!</v>
      </c>
      <c r="I174" s="58"/>
      <c r="J174" s="59"/>
      <c r="K174" s="59" t="e">
        <f t="shared" si="24"/>
        <v>#DIV/0!</v>
      </c>
      <c r="L174" s="60"/>
      <c r="M174" s="59"/>
      <c r="N174" s="59" t="e">
        <f t="shared" si="25"/>
        <v>#DIV/0!</v>
      </c>
      <c r="O174" s="58"/>
      <c r="P174" s="59"/>
      <c r="Q174" s="59" t="e">
        <f t="shared" si="26"/>
        <v>#DIV/0!</v>
      </c>
      <c r="R174" s="59"/>
    </row>
    <row r="175" spans="2:18" s="18" customFormat="1" ht="30" customHeight="1">
      <c r="B175" s="32"/>
      <c r="C175" s="20"/>
      <c r="D175" s="11"/>
      <c r="E175" s="10"/>
      <c r="F175" s="42">
        <v>106.7</v>
      </c>
      <c r="G175" s="26"/>
      <c r="H175" s="59" t="e">
        <f t="shared" si="23"/>
        <v>#DIV/0!</v>
      </c>
      <c r="I175" s="58"/>
      <c r="J175" s="58"/>
      <c r="K175" s="59" t="e">
        <f t="shared" si="24"/>
        <v>#DIV/0!</v>
      </c>
      <c r="L175" s="60"/>
      <c r="M175" s="58"/>
      <c r="N175" s="59" t="e">
        <f t="shared" si="25"/>
        <v>#DIV/0!</v>
      </c>
      <c r="O175" s="58"/>
      <c r="P175" s="58"/>
      <c r="Q175" s="59" t="e">
        <f t="shared" si="26"/>
        <v>#DIV/0!</v>
      </c>
      <c r="R175" s="58"/>
    </row>
    <row r="176" spans="2:18" s="18" customFormat="1" ht="30" customHeight="1">
      <c r="B176" s="32" t="s">
        <v>80</v>
      </c>
      <c r="C176" s="20" t="s">
        <v>22</v>
      </c>
      <c r="D176" s="11"/>
      <c r="E176" s="10"/>
      <c r="F176" s="26">
        <v>106.7</v>
      </c>
      <c r="G176" s="26"/>
      <c r="H176" s="59" t="e">
        <f t="shared" si="23"/>
        <v>#DIV/0!</v>
      </c>
      <c r="I176" s="58"/>
      <c r="J176" s="58"/>
      <c r="K176" s="59" t="e">
        <f t="shared" si="24"/>
        <v>#DIV/0!</v>
      </c>
      <c r="L176" s="60"/>
      <c r="M176" s="58"/>
      <c r="N176" s="59" t="e">
        <f t="shared" si="25"/>
        <v>#DIV/0!</v>
      </c>
      <c r="O176" s="58"/>
      <c r="P176" s="58"/>
      <c r="Q176" s="59" t="e">
        <f t="shared" si="26"/>
        <v>#DIV/0!</v>
      </c>
      <c r="R176" s="58"/>
    </row>
    <row r="177" spans="2:18" ht="22.5" customHeight="1">
      <c r="B177" s="33" t="s">
        <v>81</v>
      </c>
      <c r="C177" s="17" t="s">
        <v>82</v>
      </c>
      <c r="D177" s="6">
        <f>D178+D179+D180+D181+D182+D183+D184+D185+D186+D187+D188+D189+D190+D191+D192+D193</f>
        <v>0</v>
      </c>
      <c r="E177" s="6"/>
      <c r="F177" s="6">
        <v>106.7</v>
      </c>
      <c r="G177" s="6">
        <f t="shared" ref="G177:P177" si="33">G178+G179+G180+G181+G182+G183+G184+G185+G186+G187+G188+G189+G190+G191+G192+G193</f>
        <v>0</v>
      </c>
      <c r="H177" s="56" t="e">
        <f t="shared" si="23"/>
        <v>#DIV/0!</v>
      </c>
      <c r="I177" s="41"/>
      <c r="J177" s="6">
        <f t="shared" si="33"/>
        <v>0</v>
      </c>
      <c r="K177" s="56" t="e">
        <f t="shared" si="24"/>
        <v>#DIV/0!</v>
      </c>
      <c r="L177" s="45"/>
      <c r="M177" s="6">
        <f t="shared" si="33"/>
        <v>0</v>
      </c>
      <c r="N177" s="56" t="e">
        <f t="shared" si="25"/>
        <v>#DIV/0!</v>
      </c>
      <c r="O177" s="41"/>
      <c r="P177" s="6">
        <f t="shared" si="33"/>
        <v>0</v>
      </c>
      <c r="Q177" s="56" t="e">
        <f t="shared" si="26"/>
        <v>#DIV/0!</v>
      </c>
      <c r="R177" s="6"/>
    </row>
    <row r="178" spans="2:18" s="18" customFormat="1" ht="22.5" customHeight="1">
      <c r="B178" s="25"/>
      <c r="C178" s="20"/>
      <c r="D178" s="11"/>
      <c r="E178" s="10"/>
      <c r="F178" s="26">
        <v>106.7</v>
      </c>
      <c r="G178" s="26"/>
      <c r="H178" s="59" t="e">
        <f t="shared" si="23"/>
        <v>#DIV/0!</v>
      </c>
      <c r="I178" s="58"/>
      <c r="J178" s="58"/>
      <c r="K178" s="59" t="e">
        <f t="shared" si="24"/>
        <v>#DIV/0!</v>
      </c>
      <c r="L178" s="60"/>
      <c r="M178" s="58"/>
      <c r="N178" s="59" t="e">
        <f t="shared" si="25"/>
        <v>#DIV/0!</v>
      </c>
      <c r="O178" s="58"/>
      <c r="P178" s="58"/>
      <c r="Q178" s="59" t="e">
        <f t="shared" si="26"/>
        <v>#DIV/0!</v>
      </c>
      <c r="R178" s="58"/>
    </row>
    <row r="179" spans="2:18" s="18" customFormat="1" ht="22.5" customHeight="1">
      <c r="B179" s="25"/>
      <c r="C179" s="20"/>
      <c r="D179" s="11"/>
      <c r="E179" s="10"/>
      <c r="F179" s="26">
        <v>106.7</v>
      </c>
      <c r="G179" s="26"/>
      <c r="H179" s="59" t="e">
        <f t="shared" si="23"/>
        <v>#DIV/0!</v>
      </c>
      <c r="I179" s="58"/>
      <c r="J179" s="58"/>
      <c r="K179" s="59" t="e">
        <f t="shared" si="24"/>
        <v>#DIV/0!</v>
      </c>
      <c r="L179" s="60"/>
      <c r="M179" s="58"/>
      <c r="N179" s="59" t="e">
        <f t="shared" si="25"/>
        <v>#DIV/0!</v>
      </c>
      <c r="O179" s="58"/>
      <c r="P179" s="58"/>
      <c r="Q179" s="59" t="e">
        <f t="shared" si="26"/>
        <v>#DIV/0!</v>
      </c>
      <c r="R179" s="58"/>
    </row>
    <row r="180" spans="2:18" s="18" customFormat="1" ht="22.5" customHeight="1">
      <c r="B180" s="25"/>
      <c r="C180" s="20"/>
      <c r="D180" s="11"/>
      <c r="E180" s="10"/>
      <c r="F180" s="58">
        <v>106.7</v>
      </c>
      <c r="G180" s="26"/>
      <c r="H180" s="59" t="e">
        <f t="shared" si="23"/>
        <v>#DIV/0!</v>
      </c>
      <c r="I180" s="58"/>
      <c r="J180" s="58"/>
      <c r="K180" s="59" t="e">
        <f t="shared" si="24"/>
        <v>#DIV/0!</v>
      </c>
      <c r="L180" s="60"/>
      <c r="M180" s="58"/>
      <c r="N180" s="59" t="e">
        <f t="shared" si="25"/>
        <v>#DIV/0!</v>
      </c>
      <c r="O180" s="58"/>
      <c r="P180" s="58"/>
      <c r="Q180" s="59" t="e">
        <f t="shared" si="26"/>
        <v>#DIV/0!</v>
      </c>
      <c r="R180" s="58"/>
    </row>
    <row r="181" spans="2:18" s="18" customFormat="1" ht="22.5" customHeight="1">
      <c r="B181" s="25"/>
      <c r="C181" s="20"/>
      <c r="D181" s="11"/>
      <c r="E181" s="10"/>
      <c r="F181" s="58">
        <v>106.7</v>
      </c>
      <c r="G181" s="26"/>
      <c r="H181" s="59" t="e">
        <f t="shared" si="23"/>
        <v>#DIV/0!</v>
      </c>
      <c r="I181" s="58"/>
      <c r="J181" s="58"/>
      <c r="K181" s="59" t="e">
        <f t="shared" si="24"/>
        <v>#DIV/0!</v>
      </c>
      <c r="L181" s="60"/>
      <c r="M181" s="58"/>
      <c r="N181" s="59" t="e">
        <f t="shared" si="25"/>
        <v>#DIV/0!</v>
      </c>
      <c r="O181" s="58"/>
      <c r="P181" s="58"/>
      <c r="Q181" s="59" t="e">
        <f t="shared" si="26"/>
        <v>#DIV/0!</v>
      </c>
      <c r="R181" s="58"/>
    </row>
    <row r="182" spans="2:18" s="18" customFormat="1" ht="22.5" customHeight="1">
      <c r="B182" s="25"/>
      <c r="C182" s="20"/>
      <c r="D182" s="11"/>
      <c r="E182" s="10"/>
      <c r="F182" s="58">
        <v>106.7</v>
      </c>
      <c r="G182" s="26"/>
      <c r="H182" s="59" t="e">
        <f t="shared" si="23"/>
        <v>#DIV/0!</v>
      </c>
      <c r="I182" s="58"/>
      <c r="J182" s="58"/>
      <c r="K182" s="59" t="e">
        <f t="shared" si="24"/>
        <v>#DIV/0!</v>
      </c>
      <c r="L182" s="60"/>
      <c r="M182" s="58"/>
      <c r="N182" s="59" t="e">
        <f t="shared" si="25"/>
        <v>#DIV/0!</v>
      </c>
      <c r="O182" s="58"/>
      <c r="P182" s="58"/>
      <c r="Q182" s="59" t="e">
        <f t="shared" si="26"/>
        <v>#DIV/0!</v>
      </c>
      <c r="R182" s="58"/>
    </row>
    <row r="183" spans="2:18" s="18" customFormat="1" ht="22.5" customHeight="1">
      <c r="B183" s="25"/>
      <c r="C183" s="20"/>
      <c r="D183" s="11"/>
      <c r="E183" s="10"/>
      <c r="F183" s="58">
        <v>106.7</v>
      </c>
      <c r="G183" s="26"/>
      <c r="H183" s="59" t="e">
        <f t="shared" si="23"/>
        <v>#DIV/0!</v>
      </c>
      <c r="I183" s="58"/>
      <c r="J183" s="58"/>
      <c r="K183" s="59" t="e">
        <f t="shared" si="24"/>
        <v>#DIV/0!</v>
      </c>
      <c r="L183" s="60"/>
      <c r="M183" s="58"/>
      <c r="N183" s="59" t="e">
        <f t="shared" si="25"/>
        <v>#DIV/0!</v>
      </c>
      <c r="O183" s="58"/>
      <c r="P183" s="58"/>
      <c r="Q183" s="59" t="e">
        <f t="shared" si="26"/>
        <v>#DIV/0!</v>
      </c>
      <c r="R183" s="58"/>
    </row>
    <row r="184" spans="2:18" s="18" customFormat="1" ht="22.5" customHeight="1">
      <c r="B184" s="25"/>
      <c r="C184" s="20"/>
      <c r="D184" s="11"/>
      <c r="E184" s="10"/>
      <c r="F184" s="58">
        <v>106.7</v>
      </c>
      <c r="G184" s="26"/>
      <c r="H184" s="59" t="e">
        <f t="shared" si="23"/>
        <v>#DIV/0!</v>
      </c>
      <c r="I184" s="58"/>
      <c r="J184" s="58"/>
      <c r="K184" s="59" t="e">
        <f t="shared" si="24"/>
        <v>#DIV/0!</v>
      </c>
      <c r="L184" s="60"/>
      <c r="M184" s="58"/>
      <c r="N184" s="59" t="e">
        <f t="shared" si="25"/>
        <v>#DIV/0!</v>
      </c>
      <c r="O184" s="58"/>
      <c r="P184" s="58"/>
      <c r="Q184" s="59" t="e">
        <f t="shared" si="26"/>
        <v>#DIV/0!</v>
      </c>
      <c r="R184" s="58"/>
    </row>
    <row r="185" spans="2:18" s="18" customFormat="1" ht="22.5" customHeight="1">
      <c r="B185" s="25"/>
      <c r="C185" s="20"/>
      <c r="D185" s="11"/>
      <c r="E185" s="10"/>
      <c r="F185" s="58">
        <v>106.7</v>
      </c>
      <c r="G185" s="26"/>
      <c r="H185" s="59" t="e">
        <f t="shared" si="23"/>
        <v>#DIV/0!</v>
      </c>
      <c r="I185" s="58"/>
      <c r="J185" s="58"/>
      <c r="K185" s="59" t="e">
        <f t="shared" si="24"/>
        <v>#DIV/0!</v>
      </c>
      <c r="L185" s="60"/>
      <c r="M185" s="58"/>
      <c r="N185" s="59" t="e">
        <f t="shared" si="25"/>
        <v>#DIV/0!</v>
      </c>
      <c r="O185" s="58"/>
      <c r="P185" s="58"/>
      <c r="Q185" s="59" t="e">
        <f t="shared" si="26"/>
        <v>#DIV/0!</v>
      </c>
      <c r="R185" s="58"/>
    </row>
    <row r="186" spans="2:18" s="18" customFormat="1" ht="22.5" customHeight="1">
      <c r="B186" s="25"/>
      <c r="C186" s="20"/>
      <c r="D186" s="11"/>
      <c r="E186" s="10"/>
      <c r="F186" s="58">
        <v>106.7</v>
      </c>
      <c r="G186" s="26"/>
      <c r="H186" s="59" t="e">
        <f t="shared" si="23"/>
        <v>#DIV/0!</v>
      </c>
      <c r="I186" s="58"/>
      <c r="J186" s="58"/>
      <c r="K186" s="59" t="e">
        <f t="shared" si="24"/>
        <v>#DIV/0!</v>
      </c>
      <c r="L186" s="60"/>
      <c r="M186" s="58"/>
      <c r="N186" s="59" t="e">
        <f t="shared" si="25"/>
        <v>#DIV/0!</v>
      </c>
      <c r="O186" s="58"/>
      <c r="P186" s="58"/>
      <c r="Q186" s="59" t="e">
        <f t="shared" si="26"/>
        <v>#DIV/0!</v>
      </c>
      <c r="R186" s="58"/>
    </row>
    <row r="187" spans="2:18" s="18" customFormat="1" ht="22.5" customHeight="1">
      <c r="B187" s="25"/>
      <c r="C187" s="20"/>
      <c r="D187" s="11"/>
      <c r="E187" s="10"/>
      <c r="F187" s="58">
        <v>106.7</v>
      </c>
      <c r="G187" s="26"/>
      <c r="H187" s="59" t="e">
        <f t="shared" si="23"/>
        <v>#DIV/0!</v>
      </c>
      <c r="I187" s="58"/>
      <c r="J187" s="58"/>
      <c r="K187" s="59" t="e">
        <f t="shared" si="24"/>
        <v>#DIV/0!</v>
      </c>
      <c r="L187" s="60"/>
      <c r="M187" s="58"/>
      <c r="N187" s="59" t="e">
        <f t="shared" si="25"/>
        <v>#DIV/0!</v>
      </c>
      <c r="O187" s="58"/>
      <c r="P187" s="58"/>
      <c r="Q187" s="59" t="e">
        <f t="shared" si="26"/>
        <v>#DIV/0!</v>
      </c>
      <c r="R187" s="58"/>
    </row>
    <row r="188" spans="2:18" s="18" customFormat="1" ht="22.5" customHeight="1">
      <c r="B188" s="25"/>
      <c r="C188" s="20"/>
      <c r="D188" s="11"/>
      <c r="E188" s="10"/>
      <c r="F188" s="58">
        <v>106.7</v>
      </c>
      <c r="G188" s="26"/>
      <c r="H188" s="59" t="e">
        <f t="shared" si="23"/>
        <v>#DIV/0!</v>
      </c>
      <c r="I188" s="58"/>
      <c r="J188" s="58"/>
      <c r="K188" s="59" t="e">
        <f t="shared" si="24"/>
        <v>#DIV/0!</v>
      </c>
      <c r="L188" s="60"/>
      <c r="M188" s="58"/>
      <c r="N188" s="59" t="e">
        <f t="shared" si="25"/>
        <v>#DIV/0!</v>
      </c>
      <c r="O188" s="58"/>
      <c r="P188" s="58"/>
      <c r="Q188" s="59" t="e">
        <f t="shared" si="26"/>
        <v>#DIV/0!</v>
      </c>
      <c r="R188" s="58"/>
    </row>
    <row r="189" spans="2:18" s="18" customFormat="1" ht="22.5" customHeight="1">
      <c r="B189" s="25"/>
      <c r="C189" s="20"/>
      <c r="D189" s="11"/>
      <c r="E189" s="10"/>
      <c r="F189" s="58">
        <v>106.7</v>
      </c>
      <c r="G189" s="26"/>
      <c r="H189" s="59" t="e">
        <f t="shared" si="23"/>
        <v>#DIV/0!</v>
      </c>
      <c r="I189" s="58"/>
      <c r="J189" s="58"/>
      <c r="K189" s="59" t="e">
        <f t="shared" si="24"/>
        <v>#DIV/0!</v>
      </c>
      <c r="L189" s="60"/>
      <c r="M189" s="58"/>
      <c r="N189" s="59" t="e">
        <f t="shared" si="25"/>
        <v>#DIV/0!</v>
      </c>
      <c r="O189" s="58"/>
      <c r="P189" s="58"/>
      <c r="Q189" s="59" t="e">
        <f t="shared" si="26"/>
        <v>#DIV/0!</v>
      </c>
      <c r="R189" s="58"/>
    </row>
    <row r="190" spans="2:18" s="18" customFormat="1" ht="22.5" customHeight="1">
      <c r="B190" s="25"/>
      <c r="C190" s="20"/>
      <c r="D190" s="11"/>
      <c r="E190" s="10"/>
      <c r="F190" s="58">
        <v>106.7</v>
      </c>
      <c r="G190" s="26"/>
      <c r="H190" s="59" t="e">
        <f t="shared" si="23"/>
        <v>#DIV/0!</v>
      </c>
      <c r="I190" s="58"/>
      <c r="J190" s="58"/>
      <c r="K190" s="59" t="e">
        <f t="shared" si="24"/>
        <v>#DIV/0!</v>
      </c>
      <c r="L190" s="60"/>
      <c r="M190" s="58"/>
      <c r="N190" s="59" t="e">
        <f t="shared" si="25"/>
        <v>#DIV/0!</v>
      </c>
      <c r="O190" s="58"/>
      <c r="P190" s="58"/>
      <c r="Q190" s="59" t="e">
        <f t="shared" si="26"/>
        <v>#DIV/0!</v>
      </c>
      <c r="R190" s="58"/>
    </row>
    <row r="191" spans="2:18" s="18" customFormat="1" ht="22.5" customHeight="1">
      <c r="B191" s="25"/>
      <c r="C191" s="20"/>
      <c r="D191" s="11"/>
      <c r="E191" s="10"/>
      <c r="F191" s="58">
        <v>106.7</v>
      </c>
      <c r="G191" s="26"/>
      <c r="H191" s="59" t="e">
        <f t="shared" si="23"/>
        <v>#DIV/0!</v>
      </c>
      <c r="I191" s="58"/>
      <c r="J191" s="58"/>
      <c r="K191" s="59" t="e">
        <f t="shared" si="24"/>
        <v>#DIV/0!</v>
      </c>
      <c r="L191" s="60"/>
      <c r="M191" s="58"/>
      <c r="N191" s="59" t="e">
        <f t="shared" si="25"/>
        <v>#DIV/0!</v>
      </c>
      <c r="O191" s="58"/>
      <c r="P191" s="58"/>
      <c r="Q191" s="59" t="e">
        <f t="shared" si="26"/>
        <v>#DIV/0!</v>
      </c>
      <c r="R191" s="58"/>
    </row>
    <row r="192" spans="2:18" s="18" customFormat="1" ht="22.5" customHeight="1">
      <c r="B192" s="25"/>
      <c r="C192" s="20"/>
      <c r="D192" s="11"/>
      <c r="E192" s="10"/>
      <c r="F192" s="58">
        <v>106.7</v>
      </c>
      <c r="G192" s="26"/>
      <c r="H192" s="59" t="e">
        <f t="shared" si="23"/>
        <v>#DIV/0!</v>
      </c>
      <c r="I192" s="58"/>
      <c r="J192" s="58"/>
      <c r="K192" s="59" t="e">
        <f t="shared" si="24"/>
        <v>#DIV/0!</v>
      </c>
      <c r="L192" s="60"/>
      <c r="M192" s="58"/>
      <c r="N192" s="59" t="e">
        <f t="shared" si="25"/>
        <v>#DIV/0!</v>
      </c>
      <c r="O192" s="58"/>
      <c r="P192" s="58"/>
      <c r="Q192" s="59" t="e">
        <f t="shared" si="26"/>
        <v>#DIV/0!</v>
      </c>
      <c r="R192" s="58"/>
    </row>
    <row r="193" spans="2:18" s="18" customFormat="1" ht="23.25" customHeight="1">
      <c r="B193" s="25"/>
      <c r="C193" s="20"/>
      <c r="D193" s="11"/>
      <c r="E193" s="10"/>
      <c r="F193" s="58">
        <v>106.7</v>
      </c>
      <c r="G193" s="26"/>
      <c r="H193" s="59" t="e">
        <f t="shared" si="23"/>
        <v>#DIV/0!</v>
      </c>
      <c r="I193" s="58"/>
      <c r="J193" s="58"/>
      <c r="K193" s="59" t="e">
        <f t="shared" si="24"/>
        <v>#DIV/0!</v>
      </c>
      <c r="L193" s="60"/>
      <c r="M193" s="58"/>
      <c r="N193" s="59" t="e">
        <f t="shared" si="25"/>
        <v>#DIV/0!</v>
      </c>
      <c r="O193" s="58"/>
      <c r="P193" s="58"/>
      <c r="Q193" s="59" t="e">
        <f t="shared" si="26"/>
        <v>#DIV/0!</v>
      </c>
      <c r="R193" s="58"/>
    </row>
    <row r="194" spans="2:18" s="18" customFormat="1" ht="30.75" customHeight="1">
      <c r="B194" s="25" t="s">
        <v>83</v>
      </c>
      <c r="C194" s="20" t="s">
        <v>22</v>
      </c>
      <c r="D194" s="11"/>
      <c r="E194" s="10"/>
      <c r="F194" s="58">
        <v>106.7</v>
      </c>
      <c r="G194" s="26"/>
      <c r="H194" s="59" t="e">
        <f t="shared" si="23"/>
        <v>#DIV/0!</v>
      </c>
      <c r="I194" s="58"/>
      <c r="J194" s="58"/>
      <c r="K194" s="59" t="e">
        <f t="shared" si="24"/>
        <v>#DIV/0!</v>
      </c>
      <c r="L194" s="60"/>
      <c r="M194" s="58"/>
      <c r="N194" s="59" t="e">
        <f t="shared" si="25"/>
        <v>#DIV/0!</v>
      </c>
      <c r="O194" s="58"/>
      <c r="P194" s="58"/>
      <c r="Q194" s="59" t="e">
        <f t="shared" si="26"/>
        <v>#DIV/0!</v>
      </c>
      <c r="R194" s="58"/>
    </row>
    <row r="195" spans="2:18" s="18" customFormat="1" ht="47.25" customHeight="1">
      <c r="B195" s="33" t="s">
        <v>84</v>
      </c>
      <c r="C195" s="17" t="s">
        <v>85</v>
      </c>
      <c r="D195" s="6">
        <f>D196+D197+D198+D199+D200+D201+D202+D203+D204+D205+D206+D207+D208+D209</f>
        <v>0</v>
      </c>
      <c r="E195" s="6"/>
      <c r="F195" s="6">
        <v>106.7</v>
      </c>
      <c r="G195" s="6">
        <f t="shared" ref="G195:P195" si="34">G196+G197+G198+G199+G200+G201+G202+G203+G204+G205+G206+G207+G208+G209</f>
        <v>0</v>
      </c>
      <c r="H195" s="56" t="e">
        <f t="shared" si="23"/>
        <v>#DIV/0!</v>
      </c>
      <c r="I195" s="41"/>
      <c r="J195" s="6">
        <f t="shared" si="34"/>
        <v>0</v>
      </c>
      <c r="K195" s="56" t="e">
        <f t="shared" si="24"/>
        <v>#DIV/0!</v>
      </c>
      <c r="L195" s="45"/>
      <c r="M195" s="6">
        <f t="shared" si="34"/>
        <v>0</v>
      </c>
      <c r="N195" s="56" t="e">
        <f t="shared" si="25"/>
        <v>#DIV/0!</v>
      </c>
      <c r="O195" s="41"/>
      <c r="P195" s="6">
        <f t="shared" si="34"/>
        <v>0</v>
      </c>
      <c r="Q195" s="56" t="e">
        <f t="shared" si="26"/>
        <v>#DIV/0!</v>
      </c>
      <c r="R195" s="6"/>
    </row>
    <row r="196" spans="2:18" s="18" customFormat="1" ht="25.5" customHeight="1">
      <c r="B196" s="25"/>
      <c r="C196" s="20"/>
      <c r="D196" s="11"/>
      <c r="E196" s="10"/>
      <c r="F196" s="26">
        <v>106.7</v>
      </c>
      <c r="G196" s="26"/>
      <c r="H196" s="59" t="e">
        <f t="shared" si="23"/>
        <v>#DIV/0!</v>
      </c>
      <c r="I196" s="58"/>
      <c r="J196" s="58"/>
      <c r="K196" s="59" t="e">
        <f t="shared" si="24"/>
        <v>#DIV/0!</v>
      </c>
      <c r="L196" s="60"/>
      <c r="M196" s="58"/>
      <c r="N196" s="59" t="e">
        <f t="shared" si="25"/>
        <v>#DIV/0!</v>
      </c>
      <c r="O196" s="58"/>
      <c r="P196" s="58"/>
      <c r="Q196" s="59" t="e">
        <f t="shared" si="26"/>
        <v>#DIV/0!</v>
      </c>
      <c r="R196" s="58"/>
    </row>
    <row r="197" spans="2:18" s="18" customFormat="1" ht="25.5" customHeight="1">
      <c r="B197" s="25"/>
      <c r="C197" s="20"/>
      <c r="D197" s="11"/>
      <c r="E197" s="10"/>
      <c r="F197" s="58">
        <v>106.7</v>
      </c>
      <c r="G197" s="26"/>
      <c r="H197" s="59" t="e">
        <f t="shared" si="23"/>
        <v>#DIV/0!</v>
      </c>
      <c r="I197" s="58"/>
      <c r="J197" s="58"/>
      <c r="K197" s="59" t="e">
        <f t="shared" si="24"/>
        <v>#DIV/0!</v>
      </c>
      <c r="L197" s="60"/>
      <c r="M197" s="58"/>
      <c r="N197" s="59" t="e">
        <f t="shared" si="25"/>
        <v>#DIV/0!</v>
      </c>
      <c r="O197" s="58"/>
      <c r="P197" s="58"/>
      <c r="Q197" s="59" t="e">
        <f t="shared" si="26"/>
        <v>#DIV/0!</v>
      </c>
      <c r="R197" s="58"/>
    </row>
    <row r="198" spans="2:18" s="18" customFormat="1" ht="25.5" customHeight="1">
      <c r="B198" s="25"/>
      <c r="C198" s="20"/>
      <c r="D198" s="11"/>
      <c r="E198" s="10"/>
      <c r="F198" s="58">
        <v>106.7</v>
      </c>
      <c r="G198" s="26"/>
      <c r="H198" s="59" t="e">
        <f t="shared" si="23"/>
        <v>#DIV/0!</v>
      </c>
      <c r="I198" s="58"/>
      <c r="J198" s="58"/>
      <c r="K198" s="59" t="e">
        <f t="shared" si="24"/>
        <v>#DIV/0!</v>
      </c>
      <c r="L198" s="60"/>
      <c r="M198" s="58"/>
      <c r="N198" s="59" t="e">
        <f t="shared" si="25"/>
        <v>#DIV/0!</v>
      </c>
      <c r="O198" s="58"/>
      <c r="P198" s="58"/>
      <c r="Q198" s="59" t="e">
        <f t="shared" si="26"/>
        <v>#DIV/0!</v>
      </c>
      <c r="R198" s="58"/>
    </row>
    <row r="199" spans="2:18" s="18" customFormat="1" ht="25.5" customHeight="1">
      <c r="B199" s="25"/>
      <c r="C199" s="20"/>
      <c r="D199" s="11"/>
      <c r="E199" s="10"/>
      <c r="F199" s="58">
        <v>106.7</v>
      </c>
      <c r="G199" s="26"/>
      <c r="H199" s="59" t="e">
        <f t="shared" si="23"/>
        <v>#DIV/0!</v>
      </c>
      <c r="I199" s="58"/>
      <c r="J199" s="58"/>
      <c r="K199" s="59" t="e">
        <f t="shared" si="24"/>
        <v>#DIV/0!</v>
      </c>
      <c r="L199" s="60"/>
      <c r="M199" s="58"/>
      <c r="N199" s="59" t="e">
        <f t="shared" si="25"/>
        <v>#DIV/0!</v>
      </c>
      <c r="O199" s="58"/>
      <c r="P199" s="58"/>
      <c r="Q199" s="59" t="e">
        <f t="shared" si="26"/>
        <v>#DIV/0!</v>
      </c>
      <c r="R199" s="58"/>
    </row>
    <row r="200" spans="2:18" s="18" customFormat="1" ht="25.5" customHeight="1">
      <c r="B200" s="25"/>
      <c r="C200" s="20"/>
      <c r="D200" s="11"/>
      <c r="E200" s="10"/>
      <c r="F200" s="58">
        <v>106.7</v>
      </c>
      <c r="G200" s="26"/>
      <c r="H200" s="59" t="e">
        <f t="shared" si="23"/>
        <v>#DIV/0!</v>
      </c>
      <c r="I200" s="58"/>
      <c r="J200" s="58"/>
      <c r="K200" s="59" t="e">
        <f t="shared" si="24"/>
        <v>#DIV/0!</v>
      </c>
      <c r="L200" s="60"/>
      <c r="M200" s="58"/>
      <c r="N200" s="59" t="e">
        <f t="shared" si="25"/>
        <v>#DIV/0!</v>
      </c>
      <c r="O200" s="58"/>
      <c r="P200" s="58"/>
      <c r="Q200" s="59" t="e">
        <f t="shared" si="26"/>
        <v>#DIV/0!</v>
      </c>
      <c r="R200" s="58"/>
    </row>
    <row r="201" spans="2:18" s="18" customFormat="1" ht="25.5" customHeight="1">
      <c r="B201" s="25"/>
      <c r="C201" s="20"/>
      <c r="D201" s="11"/>
      <c r="E201" s="10"/>
      <c r="F201" s="58">
        <v>106.7</v>
      </c>
      <c r="G201" s="26"/>
      <c r="H201" s="59" t="e">
        <f t="shared" si="23"/>
        <v>#DIV/0!</v>
      </c>
      <c r="I201" s="58"/>
      <c r="J201" s="58"/>
      <c r="K201" s="59" t="e">
        <f t="shared" si="24"/>
        <v>#DIV/0!</v>
      </c>
      <c r="L201" s="60"/>
      <c r="M201" s="58"/>
      <c r="N201" s="59" t="e">
        <f t="shared" si="25"/>
        <v>#DIV/0!</v>
      </c>
      <c r="O201" s="58"/>
      <c r="P201" s="58"/>
      <c r="Q201" s="59" t="e">
        <f t="shared" si="26"/>
        <v>#DIV/0!</v>
      </c>
      <c r="R201" s="58"/>
    </row>
    <row r="202" spans="2:18" s="18" customFormat="1" ht="25.5" customHeight="1">
      <c r="B202" s="25"/>
      <c r="C202" s="20"/>
      <c r="D202" s="11"/>
      <c r="E202" s="10"/>
      <c r="F202" s="58">
        <v>106.7</v>
      </c>
      <c r="G202" s="26"/>
      <c r="H202" s="59" t="e">
        <f t="shared" si="23"/>
        <v>#DIV/0!</v>
      </c>
      <c r="I202" s="58"/>
      <c r="J202" s="58"/>
      <c r="K202" s="59" t="e">
        <f t="shared" si="24"/>
        <v>#DIV/0!</v>
      </c>
      <c r="L202" s="60"/>
      <c r="M202" s="58"/>
      <c r="N202" s="59" t="e">
        <f t="shared" si="25"/>
        <v>#DIV/0!</v>
      </c>
      <c r="O202" s="58"/>
      <c r="P202" s="58"/>
      <c r="Q202" s="59" t="e">
        <f t="shared" si="26"/>
        <v>#DIV/0!</v>
      </c>
      <c r="R202" s="58"/>
    </row>
    <row r="203" spans="2:18" s="18" customFormat="1" ht="25.5" customHeight="1">
      <c r="B203" s="25"/>
      <c r="C203" s="20"/>
      <c r="D203" s="11"/>
      <c r="E203" s="10"/>
      <c r="F203" s="58">
        <v>106.7</v>
      </c>
      <c r="G203" s="26"/>
      <c r="H203" s="59" t="e">
        <f t="shared" ref="H203:H238" si="35">G203/D203/I203*10000</f>
        <v>#DIV/0!</v>
      </c>
      <c r="I203" s="58"/>
      <c r="J203" s="58"/>
      <c r="K203" s="59" t="e">
        <f t="shared" ref="K203:K238" si="36">J203/G203/L203*10000</f>
        <v>#DIV/0!</v>
      </c>
      <c r="L203" s="60"/>
      <c r="M203" s="58"/>
      <c r="N203" s="59" t="e">
        <f t="shared" ref="N203:N238" si="37">M203/J203/O203*10000</f>
        <v>#DIV/0!</v>
      </c>
      <c r="O203" s="58"/>
      <c r="P203" s="58"/>
      <c r="Q203" s="59" t="e">
        <f t="shared" ref="Q203:Q238" si="38">P203/M203/R203*10000</f>
        <v>#DIV/0!</v>
      </c>
      <c r="R203" s="58"/>
    </row>
    <row r="204" spans="2:18" s="18" customFormat="1" ht="25.5" customHeight="1">
      <c r="B204" s="25"/>
      <c r="C204" s="20"/>
      <c r="D204" s="11"/>
      <c r="E204" s="10"/>
      <c r="F204" s="58">
        <v>106.7</v>
      </c>
      <c r="G204" s="26"/>
      <c r="H204" s="59" t="e">
        <f t="shared" si="35"/>
        <v>#DIV/0!</v>
      </c>
      <c r="I204" s="58"/>
      <c r="J204" s="58"/>
      <c r="K204" s="59" t="e">
        <f t="shared" si="36"/>
        <v>#DIV/0!</v>
      </c>
      <c r="L204" s="60"/>
      <c r="M204" s="58"/>
      <c r="N204" s="59" t="e">
        <f t="shared" si="37"/>
        <v>#DIV/0!</v>
      </c>
      <c r="O204" s="58"/>
      <c r="P204" s="58"/>
      <c r="Q204" s="59" t="e">
        <f t="shared" si="38"/>
        <v>#DIV/0!</v>
      </c>
      <c r="R204" s="58"/>
    </row>
    <row r="205" spans="2:18" s="18" customFormat="1" ht="25.5" customHeight="1">
      <c r="B205" s="25"/>
      <c r="C205" s="20"/>
      <c r="D205" s="11"/>
      <c r="E205" s="10"/>
      <c r="F205" s="58">
        <v>106.7</v>
      </c>
      <c r="G205" s="26"/>
      <c r="H205" s="59" t="e">
        <f t="shared" si="35"/>
        <v>#DIV/0!</v>
      </c>
      <c r="I205" s="58"/>
      <c r="J205" s="58"/>
      <c r="K205" s="59" t="e">
        <f t="shared" si="36"/>
        <v>#DIV/0!</v>
      </c>
      <c r="L205" s="60"/>
      <c r="M205" s="58"/>
      <c r="N205" s="59" t="e">
        <f t="shared" si="37"/>
        <v>#DIV/0!</v>
      </c>
      <c r="O205" s="58"/>
      <c r="P205" s="58"/>
      <c r="Q205" s="59" t="e">
        <f t="shared" si="38"/>
        <v>#DIV/0!</v>
      </c>
      <c r="R205" s="58"/>
    </row>
    <row r="206" spans="2:18" s="18" customFormat="1" ht="25.5" customHeight="1">
      <c r="B206" s="25"/>
      <c r="C206" s="20"/>
      <c r="D206" s="11"/>
      <c r="E206" s="10"/>
      <c r="F206" s="58">
        <v>106.7</v>
      </c>
      <c r="G206" s="26"/>
      <c r="H206" s="59" t="e">
        <f t="shared" si="35"/>
        <v>#DIV/0!</v>
      </c>
      <c r="I206" s="58"/>
      <c r="J206" s="58"/>
      <c r="K206" s="59" t="e">
        <f t="shared" si="36"/>
        <v>#DIV/0!</v>
      </c>
      <c r="L206" s="60"/>
      <c r="M206" s="58"/>
      <c r="N206" s="59" t="e">
        <f t="shared" si="37"/>
        <v>#DIV/0!</v>
      </c>
      <c r="O206" s="58"/>
      <c r="P206" s="58"/>
      <c r="Q206" s="59" t="e">
        <f t="shared" si="38"/>
        <v>#DIV/0!</v>
      </c>
      <c r="R206" s="58"/>
    </row>
    <row r="207" spans="2:18" s="18" customFormat="1" ht="25.5" customHeight="1">
      <c r="B207" s="25"/>
      <c r="C207" s="20"/>
      <c r="D207" s="11"/>
      <c r="E207" s="10"/>
      <c r="F207" s="58">
        <v>106.7</v>
      </c>
      <c r="G207" s="26"/>
      <c r="H207" s="59" t="e">
        <f t="shared" si="35"/>
        <v>#DIV/0!</v>
      </c>
      <c r="I207" s="58"/>
      <c r="J207" s="58"/>
      <c r="K207" s="59" t="e">
        <f t="shared" si="36"/>
        <v>#DIV/0!</v>
      </c>
      <c r="L207" s="60"/>
      <c r="M207" s="58"/>
      <c r="N207" s="59" t="e">
        <f t="shared" si="37"/>
        <v>#DIV/0!</v>
      </c>
      <c r="O207" s="58"/>
      <c r="P207" s="58"/>
      <c r="Q207" s="59" t="e">
        <f t="shared" si="38"/>
        <v>#DIV/0!</v>
      </c>
      <c r="R207" s="58"/>
    </row>
    <row r="208" spans="2:18" s="18" customFormat="1" ht="25.5" customHeight="1">
      <c r="B208" s="25"/>
      <c r="C208" s="20"/>
      <c r="D208" s="11"/>
      <c r="E208" s="10"/>
      <c r="F208" s="58">
        <v>106.7</v>
      </c>
      <c r="G208" s="26"/>
      <c r="H208" s="59" t="e">
        <f t="shared" si="35"/>
        <v>#DIV/0!</v>
      </c>
      <c r="I208" s="58"/>
      <c r="J208" s="58"/>
      <c r="K208" s="59" t="e">
        <f t="shared" si="36"/>
        <v>#DIV/0!</v>
      </c>
      <c r="L208" s="60"/>
      <c r="M208" s="58"/>
      <c r="N208" s="59" t="e">
        <f t="shared" si="37"/>
        <v>#DIV/0!</v>
      </c>
      <c r="O208" s="58"/>
      <c r="P208" s="58"/>
      <c r="Q208" s="59" t="e">
        <f t="shared" si="38"/>
        <v>#DIV/0!</v>
      </c>
      <c r="R208" s="58"/>
    </row>
    <row r="209" spans="2:18" s="18" customFormat="1" ht="25.5" customHeight="1">
      <c r="B209" s="25"/>
      <c r="C209" s="20"/>
      <c r="D209" s="11"/>
      <c r="E209" s="10"/>
      <c r="F209" s="58">
        <v>106.7</v>
      </c>
      <c r="G209" s="26"/>
      <c r="H209" s="59" t="e">
        <f t="shared" si="35"/>
        <v>#DIV/0!</v>
      </c>
      <c r="I209" s="58"/>
      <c r="J209" s="58"/>
      <c r="K209" s="59" t="e">
        <f t="shared" si="36"/>
        <v>#DIV/0!</v>
      </c>
      <c r="L209" s="60"/>
      <c r="M209" s="58"/>
      <c r="N209" s="59" t="e">
        <f t="shared" si="37"/>
        <v>#DIV/0!</v>
      </c>
      <c r="O209" s="58"/>
      <c r="P209" s="58"/>
      <c r="Q209" s="59" t="e">
        <f t="shared" si="38"/>
        <v>#DIV/0!</v>
      </c>
      <c r="R209" s="58"/>
    </row>
    <row r="210" spans="2:18" s="18" customFormat="1" ht="33" customHeight="1">
      <c r="B210" s="25" t="s">
        <v>86</v>
      </c>
      <c r="C210" s="20" t="s">
        <v>22</v>
      </c>
      <c r="D210" s="11"/>
      <c r="E210" s="10"/>
      <c r="F210" s="58">
        <v>106.7</v>
      </c>
      <c r="G210" s="26"/>
      <c r="H210" s="59" t="e">
        <f t="shared" si="35"/>
        <v>#DIV/0!</v>
      </c>
      <c r="I210" s="58"/>
      <c r="J210" s="58"/>
      <c r="K210" s="59" t="e">
        <f t="shared" si="36"/>
        <v>#DIV/0!</v>
      </c>
      <c r="L210" s="60"/>
      <c r="M210" s="58"/>
      <c r="N210" s="59" t="e">
        <f t="shared" si="37"/>
        <v>#DIV/0!</v>
      </c>
      <c r="O210" s="58"/>
      <c r="P210" s="58"/>
      <c r="Q210" s="59" t="e">
        <f t="shared" si="38"/>
        <v>#DIV/0!</v>
      </c>
      <c r="R210" s="58"/>
    </row>
    <row r="211" spans="2:18" s="18" customFormat="1" ht="48.75" customHeight="1">
      <c r="B211" s="33" t="s">
        <v>87</v>
      </c>
      <c r="C211" s="17" t="s">
        <v>88</v>
      </c>
      <c r="D211" s="6">
        <f>D212+D218</f>
        <v>0</v>
      </c>
      <c r="E211" s="6"/>
      <c r="F211" s="6">
        <v>106.7</v>
      </c>
      <c r="G211" s="6">
        <f t="shared" ref="G211:P211" si="39">G212+G218</f>
        <v>0</v>
      </c>
      <c r="H211" s="56" t="e">
        <f t="shared" si="35"/>
        <v>#DIV/0!</v>
      </c>
      <c r="I211" s="41"/>
      <c r="J211" s="6">
        <f t="shared" si="39"/>
        <v>0</v>
      </c>
      <c r="K211" s="56" t="e">
        <f t="shared" si="36"/>
        <v>#DIV/0!</v>
      </c>
      <c r="L211" s="45"/>
      <c r="M211" s="6">
        <f t="shared" si="39"/>
        <v>0</v>
      </c>
      <c r="N211" s="56" t="e">
        <f t="shared" si="37"/>
        <v>#DIV/0!</v>
      </c>
      <c r="O211" s="41"/>
      <c r="P211" s="6">
        <f t="shared" si="39"/>
        <v>0</v>
      </c>
      <c r="Q211" s="56" t="e">
        <f t="shared" si="38"/>
        <v>#DIV/0!</v>
      </c>
      <c r="R211" s="41"/>
    </row>
    <row r="212" spans="2:18" s="18" customFormat="1" ht="45.75" customHeight="1">
      <c r="B212" s="25"/>
      <c r="C212" s="20" t="s">
        <v>89</v>
      </c>
      <c r="D212" s="11">
        <f>D213+D214+D215+D216+D217</f>
        <v>0</v>
      </c>
      <c r="E212" s="11"/>
      <c r="F212" s="11">
        <v>106.7</v>
      </c>
      <c r="G212" s="11">
        <f t="shared" ref="G212:P212" si="40">G213+G214+G215+G216+G217</f>
        <v>0</v>
      </c>
      <c r="H212" s="59" t="e">
        <f t="shared" si="35"/>
        <v>#DIV/0!</v>
      </c>
      <c r="I212" s="58"/>
      <c r="J212" s="59">
        <f t="shared" si="40"/>
        <v>0</v>
      </c>
      <c r="K212" s="59" t="e">
        <f t="shared" si="36"/>
        <v>#DIV/0!</v>
      </c>
      <c r="L212" s="60"/>
      <c r="M212" s="59">
        <f t="shared" si="40"/>
        <v>0</v>
      </c>
      <c r="N212" s="59" t="e">
        <f t="shared" si="37"/>
        <v>#DIV/0!</v>
      </c>
      <c r="O212" s="58"/>
      <c r="P212" s="59">
        <f t="shared" si="40"/>
        <v>0</v>
      </c>
      <c r="Q212" s="59" t="e">
        <f t="shared" si="38"/>
        <v>#DIV/0!</v>
      </c>
      <c r="R212" s="58"/>
    </row>
    <row r="213" spans="2:18" s="18" customFormat="1" ht="30.75" customHeight="1">
      <c r="B213" s="25"/>
      <c r="C213" s="20"/>
      <c r="D213" s="11"/>
      <c r="E213" s="10"/>
      <c r="F213" s="59">
        <v>106.7</v>
      </c>
      <c r="G213" s="26"/>
      <c r="H213" s="59" t="e">
        <f t="shared" si="35"/>
        <v>#DIV/0!</v>
      </c>
      <c r="I213" s="58"/>
      <c r="J213" s="58"/>
      <c r="K213" s="59" t="e">
        <f t="shared" si="36"/>
        <v>#DIV/0!</v>
      </c>
      <c r="L213" s="60"/>
      <c r="M213" s="58"/>
      <c r="N213" s="59" t="e">
        <f t="shared" si="37"/>
        <v>#DIV/0!</v>
      </c>
      <c r="O213" s="58"/>
      <c r="P213" s="58"/>
      <c r="Q213" s="59" t="e">
        <f t="shared" si="38"/>
        <v>#DIV/0!</v>
      </c>
      <c r="R213" s="58"/>
    </row>
    <row r="214" spans="2:18" s="18" customFormat="1" ht="30.75" customHeight="1">
      <c r="B214" s="25"/>
      <c r="C214" s="20"/>
      <c r="D214" s="11"/>
      <c r="E214" s="10"/>
      <c r="F214" s="59">
        <v>106.7</v>
      </c>
      <c r="G214" s="26"/>
      <c r="H214" s="59" t="e">
        <f t="shared" si="35"/>
        <v>#DIV/0!</v>
      </c>
      <c r="I214" s="58"/>
      <c r="J214" s="58"/>
      <c r="K214" s="59" t="e">
        <f t="shared" si="36"/>
        <v>#DIV/0!</v>
      </c>
      <c r="L214" s="60"/>
      <c r="M214" s="58"/>
      <c r="N214" s="59" t="e">
        <f t="shared" si="37"/>
        <v>#DIV/0!</v>
      </c>
      <c r="O214" s="58"/>
      <c r="P214" s="58"/>
      <c r="Q214" s="59" t="e">
        <f t="shared" si="38"/>
        <v>#DIV/0!</v>
      </c>
      <c r="R214" s="58"/>
    </row>
    <row r="215" spans="2:18" s="18" customFormat="1" ht="30.75" customHeight="1">
      <c r="B215" s="25"/>
      <c r="C215" s="20"/>
      <c r="D215" s="11"/>
      <c r="E215" s="10"/>
      <c r="F215" s="59">
        <v>106.7</v>
      </c>
      <c r="G215" s="26"/>
      <c r="H215" s="59" t="e">
        <f t="shared" si="35"/>
        <v>#DIV/0!</v>
      </c>
      <c r="I215" s="58"/>
      <c r="J215" s="58"/>
      <c r="K215" s="59" t="e">
        <f t="shared" si="36"/>
        <v>#DIV/0!</v>
      </c>
      <c r="L215" s="60"/>
      <c r="M215" s="58"/>
      <c r="N215" s="59" t="e">
        <f t="shared" si="37"/>
        <v>#DIV/0!</v>
      </c>
      <c r="O215" s="58"/>
      <c r="P215" s="58"/>
      <c r="Q215" s="59" t="e">
        <f t="shared" si="38"/>
        <v>#DIV/0!</v>
      </c>
      <c r="R215" s="58"/>
    </row>
    <row r="216" spans="2:18" s="18" customFormat="1" ht="30.75" customHeight="1">
      <c r="B216" s="25"/>
      <c r="C216" s="20"/>
      <c r="D216" s="11"/>
      <c r="E216" s="10"/>
      <c r="F216" s="59">
        <v>106.7</v>
      </c>
      <c r="G216" s="26"/>
      <c r="H216" s="59" t="e">
        <f t="shared" si="35"/>
        <v>#DIV/0!</v>
      </c>
      <c r="I216" s="58"/>
      <c r="J216" s="58"/>
      <c r="K216" s="59" t="e">
        <f t="shared" si="36"/>
        <v>#DIV/0!</v>
      </c>
      <c r="L216" s="60"/>
      <c r="M216" s="58"/>
      <c r="N216" s="59" t="e">
        <f t="shared" si="37"/>
        <v>#DIV/0!</v>
      </c>
      <c r="O216" s="58"/>
      <c r="P216" s="58"/>
      <c r="Q216" s="59" t="e">
        <f t="shared" si="38"/>
        <v>#DIV/0!</v>
      </c>
      <c r="R216" s="58"/>
    </row>
    <row r="217" spans="2:18" s="18" customFormat="1" ht="33" customHeight="1">
      <c r="B217" s="25"/>
      <c r="C217" s="20"/>
      <c r="D217" s="11"/>
      <c r="E217" s="10"/>
      <c r="F217" s="59">
        <v>106.7</v>
      </c>
      <c r="G217" s="26"/>
      <c r="H217" s="59" t="e">
        <f t="shared" si="35"/>
        <v>#DIV/0!</v>
      </c>
      <c r="I217" s="58"/>
      <c r="J217" s="58"/>
      <c r="K217" s="59" t="e">
        <f t="shared" si="36"/>
        <v>#DIV/0!</v>
      </c>
      <c r="L217" s="60"/>
      <c r="M217" s="58"/>
      <c r="N217" s="59" t="e">
        <f t="shared" si="37"/>
        <v>#DIV/0!</v>
      </c>
      <c r="O217" s="58"/>
      <c r="P217" s="58"/>
      <c r="Q217" s="59" t="e">
        <f t="shared" si="38"/>
        <v>#DIV/0!</v>
      </c>
      <c r="R217" s="58"/>
    </row>
    <row r="218" spans="2:18" s="18" customFormat="1" ht="33" customHeight="1">
      <c r="B218" s="25"/>
      <c r="C218" s="20" t="s">
        <v>90</v>
      </c>
      <c r="D218" s="11">
        <f>D219+D220+D221+D222+D223</f>
        <v>0</v>
      </c>
      <c r="E218" s="11"/>
      <c r="F218" s="59">
        <v>106.7</v>
      </c>
      <c r="G218" s="11">
        <f t="shared" ref="G218:P218" si="41">G219+G220+G221+G222+G223</f>
        <v>0</v>
      </c>
      <c r="H218" s="59" t="e">
        <f t="shared" si="35"/>
        <v>#DIV/0!</v>
      </c>
      <c r="I218" s="58"/>
      <c r="J218" s="59">
        <f t="shared" si="41"/>
        <v>0</v>
      </c>
      <c r="K218" s="59" t="e">
        <f t="shared" si="36"/>
        <v>#DIV/0!</v>
      </c>
      <c r="L218" s="60"/>
      <c r="M218" s="59">
        <f t="shared" si="41"/>
        <v>0</v>
      </c>
      <c r="N218" s="59" t="e">
        <f t="shared" si="37"/>
        <v>#DIV/0!</v>
      </c>
      <c r="O218" s="58"/>
      <c r="P218" s="59">
        <f t="shared" si="41"/>
        <v>0</v>
      </c>
      <c r="Q218" s="59" t="e">
        <f t="shared" si="38"/>
        <v>#DIV/0!</v>
      </c>
      <c r="R218" s="58"/>
    </row>
    <row r="219" spans="2:18" s="18" customFormat="1" ht="33" customHeight="1">
      <c r="B219" s="25"/>
      <c r="C219" s="20"/>
      <c r="D219" s="11"/>
      <c r="E219" s="10"/>
      <c r="F219" s="59">
        <v>106.7</v>
      </c>
      <c r="G219" s="26"/>
      <c r="H219" s="59" t="e">
        <f t="shared" si="35"/>
        <v>#DIV/0!</v>
      </c>
      <c r="I219" s="58"/>
      <c r="J219" s="58"/>
      <c r="K219" s="59" t="e">
        <f t="shared" si="36"/>
        <v>#DIV/0!</v>
      </c>
      <c r="L219" s="60"/>
      <c r="M219" s="58"/>
      <c r="N219" s="59" t="e">
        <f t="shared" si="37"/>
        <v>#DIV/0!</v>
      </c>
      <c r="O219" s="58"/>
      <c r="P219" s="58"/>
      <c r="Q219" s="59" t="e">
        <f t="shared" si="38"/>
        <v>#DIV/0!</v>
      </c>
      <c r="R219" s="58"/>
    </row>
    <row r="220" spans="2:18" s="18" customFormat="1" ht="33" customHeight="1">
      <c r="B220" s="25"/>
      <c r="C220" s="20"/>
      <c r="D220" s="11"/>
      <c r="E220" s="10"/>
      <c r="F220" s="59">
        <v>106.7</v>
      </c>
      <c r="G220" s="26"/>
      <c r="H220" s="59" t="e">
        <f t="shared" si="35"/>
        <v>#DIV/0!</v>
      </c>
      <c r="I220" s="58"/>
      <c r="J220" s="58"/>
      <c r="K220" s="59" t="e">
        <f t="shared" si="36"/>
        <v>#DIV/0!</v>
      </c>
      <c r="L220" s="60"/>
      <c r="M220" s="58"/>
      <c r="N220" s="59" t="e">
        <f t="shared" si="37"/>
        <v>#DIV/0!</v>
      </c>
      <c r="O220" s="58"/>
      <c r="P220" s="58"/>
      <c r="Q220" s="59" t="e">
        <f t="shared" si="38"/>
        <v>#DIV/0!</v>
      </c>
      <c r="R220" s="58"/>
    </row>
    <row r="221" spans="2:18" s="18" customFormat="1" ht="33" customHeight="1">
      <c r="B221" s="25"/>
      <c r="C221" s="20"/>
      <c r="D221" s="11"/>
      <c r="E221" s="10"/>
      <c r="F221" s="59">
        <v>106.7</v>
      </c>
      <c r="G221" s="26"/>
      <c r="H221" s="59" t="e">
        <f t="shared" si="35"/>
        <v>#DIV/0!</v>
      </c>
      <c r="I221" s="58"/>
      <c r="J221" s="58"/>
      <c r="K221" s="59" t="e">
        <f t="shared" si="36"/>
        <v>#DIV/0!</v>
      </c>
      <c r="L221" s="60"/>
      <c r="M221" s="58"/>
      <c r="N221" s="59" t="e">
        <f t="shared" si="37"/>
        <v>#DIV/0!</v>
      </c>
      <c r="O221" s="58"/>
      <c r="P221" s="58"/>
      <c r="Q221" s="59" t="e">
        <f t="shared" si="38"/>
        <v>#DIV/0!</v>
      </c>
      <c r="R221" s="58"/>
    </row>
    <row r="222" spans="2:18" s="18" customFormat="1" ht="33" customHeight="1">
      <c r="B222" s="25"/>
      <c r="C222" s="20"/>
      <c r="D222" s="11"/>
      <c r="E222" s="10"/>
      <c r="F222" s="59">
        <v>106.7</v>
      </c>
      <c r="G222" s="26"/>
      <c r="H222" s="59" t="e">
        <f t="shared" si="35"/>
        <v>#DIV/0!</v>
      </c>
      <c r="I222" s="58"/>
      <c r="J222" s="58"/>
      <c r="K222" s="59" t="e">
        <f t="shared" si="36"/>
        <v>#DIV/0!</v>
      </c>
      <c r="L222" s="60"/>
      <c r="M222" s="58"/>
      <c r="N222" s="59" t="e">
        <f t="shared" si="37"/>
        <v>#DIV/0!</v>
      </c>
      <c r="O222" s="58"/>
      <c r="P222" s="58"/>
      <c r="Q222" s="59" t="e">
        <f t="shared" si="38"/>
        <v>#DIV/0!</v>
      </c>
      <c r="R222" s="58"/>
    </row>
    <row r="223" spans="2:18" s="18" customFormat="1" ht="33" customHeight="1">
      <c r="B223" s="25"/>
      <c r="C223" s="20"/>
      <c r="D223" s="11"/>
      <c r="E223" s="10"/>
      <c r="F223" s="59">
        <v>106.7</v>
      </c>
      <c r="G223" s="26"/>
      <c r="H223" s="59" t="e">
        <f t="shared" si="35"/>
        <v>#DIV/0!</v>
      </c>
      <c r="I223" s="58"/>
      <c r="J223" s="58"/>
      <c r="K223" s="59" t="e">
        <f t="shared" si="36"/>
        <v>#DIV/0!</v>
      </c>
      <c r="L223" s="60"/>
      <c r="M223" s="58"/>
      <c r="N223" s="59" t="e">
        <f t="shared" si="37"/>
        <v>#DIV/0!</v>
      </c>
      <c r="O223" s="58"/>
      <c r="P223" s="58"/>
      <c r="Q223" s="59" t="e">
        <f t="shared" si="38"/>
        <v>#DIV/0!</v>
      </c>
      <c r="R223" s="58"/>
    </row>
    <row r="224" spans="2:18" s="18" customFormat="1" ht="33" customHeight="1">
      <c r="B224" s="25" t="s">
        <v>91</v>
      </c>
      <c r="C224" s="20" t="s">
        <v>22</v>
      </c>
      <c r="D224" s="11"/>
      <c r="E224" s="10"/>
      <c r="F224" s="59">
        <v>106.7</v>
      </c>
      <c r="G224" s="26"/>
      <c r="H224" s="59" t="e">
        <f t="shared" si="35"/>
        <v>#DIV/0!</v>
      </c>
      <c r="I224" s="58"/>
      <c r="J224" s="58"/>
      <c r="K224" s="59" t="e">
        <f t="shared" si="36"/>
        <v>#DIV/0!</v>
      </c>
      <c r="L224" s="60"/>
      <c r="M224" s="58"/>
      <c r="N224" s="59" t="e">
        <f t="shared" si="37"/>
        <v>#DIV/0!</v>
      </c>
      <c r="O224" s="58"/>
      <c r="P224" s="58"/>
      <c r="Q224" s="59" t="e">
        <f t="shared" si="38"/>
        <v>#DIV/0!</v>
      </c>
      <c r="R224" s="58"/>
    </row>
    <row r="225" spans="2:18" ht="115.5" customHeight="1">
      <c r="B225" s="33" t="s">
        <v>92</v>
      </c>
      <c r="C225" s="35" t="s">
        <v>93</v>
      </c>
      <c r="D225" s="6">
        <f>D226+D227+D228+D229</f>
        <v>0</v>
      </c>
      <c r="E225" s="6"/>
      <c r="F225" s="6">
        <v>106.7</v>
      </c>
      <c r="G225" s="6">
        <f>G226+G227+G228+G229</f>
        <v>0</v>
      </c>
      <c r="H225" s="56" t="e">
        <f t="shared" si="35"/>
        <v>#DIV/0!</v>
      </c>
      <c r="I225" s="41"/>
      <c r="J225" s="6">
        <f>J226+J227+J228+J229</f>
        <v>0</v>
      </c>
      <c r="K225" s="56" t="e">
        <f t="shared" si="36"/>
        <v>#DIV/0!</v>
      </c>
      <c r="L225" s="45"/>
      <c r="M225" s="6">
        <f>M226+M227+M228+M229</f>
        <v>0</v>
      </c>
      <c r="N225" s="56" t="e">
        <f t="shared" si="37"/>
        <v>#DIV/0!</v>
      </c>
      <c r="O225" s="41"/>
      <c r="P225" s="6">
        <f>P226+P227+P228+P229</f>
        <v>0</v>
      </c>
      <c r="Q225" s="56" t="e">
        <f t="shared" si="38"/>
        <v>#DIV/0!</v>
      </c>
      <c r="R225" s="41"/>
    </row>
    <row r="226" spans="2:18" s="50" customFormat="1" ht="33.75" customHeight="1">
      <c r="B226" s="53"/>
      <c r="C226" s="54"/>
      <c r="D226" s="42"/>
      <c r="E226" s="42"/>
      <c r="F226" s="42">
        <v>106.7</v>
      </c>
      <c r="G226" s="42"/>
      <c r="H226" s="59" t="e">
        <f t="shared" si="35"/>
        <v>#DIV/0!</v>
      </c>
      <c r="I226" s="58"/>
      <c r="J226" s="59"/>
      <c r="K226" s="59" t="e">
        <f t="shared" si="36"/>
        <v>#DIV/0!</v>
      </c>
      <c r="L226" s="60"/>
      <c r="M226" s="59"/>
      <c r="N226" s="59" t="e">
        <f t="shared" si="37"/>
        <v>#DIV/0!</v>
      </c>
      <c r="O226" s="58"/>
      <c r="P226" s="59"/>
      <c r="Q226" s="59" t="e">
        <f t="shared" si="38"/>
        <v>#DIV/0!</v>
      </c>
      <c r="R226" s="58"/>
    </row>
    <row r="227" spans="2:18" s="50" customFormat="1" ht="33.75" customHeight="1">
      <c r="B227" s="53"/>
      <c r="C227" s="54"/>
      <c r="D227" s="42"/>
      <c r="E227" s="42"/>
      <c r="F227" s="42">
        <v>106.7</v>
      </c>
      <c r="G227" s="42"/>
      <c r="H227" s="59" t="e">
        <f t="shared" si="35"/>
        <v>#DIV/0!</v>
      </c>
      <c r="I227" s="58"/>
      <c r="J227" s="59"/>
      <c r="K227" s="59" t="e">
        <f t="shared" si="36"/>
        <v>#DIV/0!</v>
      </c>
      <c r="L227" s="60"/>
      <c r="M227" s="59"/>
      <c r="N227" s="59" t="e">
        <f t="shared" si="37"/>
        <v>#DIV/0!</v>
      </c>
      <c r="O227" s="58"/>
      <c r="P227" s="59"/>
      <c r="Q227" s="59" t="e">
        <f t="shared" si="38"/>
        <v>#DIV/0!</v>
      </c>
      <c r="R227" s="58"/>
    </row>
    <row r="228" spans="2:18" s="50" customFormat="1" ht="33.75" customHeight="1">
      <c r="B228" s="53"/>
      <c r="C228" s="54"/>
      <c r="D228" s="42"/>
      <c r="E228" s="42"/>
      <c r="F228" s="42">
        <v>106.7</v>
      </c>
      <c r="G228" s="42"/>
      <c r="H228" s="59" t="e">
        <f t="shared" si="35"/>
        <v>#DIV/0!</v>
      </c>
      <c r="I228" s="58"/>
      <c r="J228" s="59"/>
      <c r="K228" s="59" t="e">
        <f t="shared" si="36"/>
        <v>#DIV/0!</v>
      </c>
      <c r="L228" s="60"/>
      <c r="M228" s="59"/>
      <c r="N228" s="59" t="e">
        <f t="shared" si="37"/>
        <v>#DIV/0!</v>
      </c>
      <c r="O228" s="58"/>
      <c r="P228" s="59"/>
      <c r="Q228" s="59" t="e">
        <f t="shared" si="38"/>
        <v>#DIV/0!</v>
      </c>
      <c r="R228" s="58"/>
    </row>
    <row r="229" spans="2:18" s="18" customFormat="1" ht="27.75" customHeight="1">
      <c r="B229" s="25"/>
      <c r="C229" s="36"/>
      <c r="D229" s="11"/>
      <c r="E229" s="10"/>
      <c r="F229" s="42">
        <v>106.7</v>
      </c>
      <c r="G229" s="26"/>
      <c r="H229" s="59" t="e">
        <f t="shared" si="35"/>
        <v>#DIV/0!</v>
      </c>
      <c r="I229" s="58"/>
      <c r="J229" s="58"/>
      <c r="K229" s="59" t="e">
        <f t="shared" si="36"/>
        <v>#DIV/0!</v>
      </c>
      <c r="L229" s="60"/>
      <c r="M229" s="58"/>
      <c r="N229" s="59" t="e">
        <f t="shared" si="37"/>
        <v>#DIV/0!</v>
      </c>
      <c r="O229" s="58"/>
      <c r="P229" s="58"/>
      <c r="Q229" s="59" t="e">
        <f t="shared" si="38"/>
        <v>#DIV/0!</v>
      </c>
      <c r="R229" s="58"/>
    </row>
    <row r="230" spans="2:18" s="18" customFormat="1" ht="27.75" customHeight="1">
      <c r="B230" s="25" t="s">
        <v>94</v>
      </c>
      <c r="C230" s="20" t="s">
        <v>22</v>
      </c>
      <c r="D230" s="11"/>
      <c r="E230" s="10"/>
      <c r="F230" s="42">
        <v>106.7</v>
      </c>
      <c r="G230" s="26"/>
      <c r="H230" s="59" t="e">
        <f t="shared" si="35"/>
        <v>#DIV/0!</v>
      </c>
      <c r="I230" s="58"/>
      <c r="J230" s="58"/>
      <c r="K230" s="59" t="e">
        <f t="shared" si="36"/>
        <v>#DIV/0!</v>
      </c>
      <c r="L230" s="60"/>
      <c r="M230" s="58"/>
      <c r="N230" s="59" t="e">
        <f t="shared" si="37"/>
        <v>#DIV/0!</v>
      </c>
      <c r="O230" s="58"/>
      <c r="P230" s="58"/>
      <c r="Q230" s="59" t="e">
        <f t="shared" si="38"/>
        <v>#DIV/0!</v>
      </c>
      <c r="R230" s="58"/>
    </row>
    <row r="231" spans="2:18" ht="18.75" customHeight="1">
      <c r="B231" s="149" t="s">
        <v>1</v>
      </c>
      <c r="C231" s="15" t="s">
        <v>2</v>
      </c>
      <c r="D231" s="13"/>
      <c r="E231" s="9"/>
      <c r="F231" s="42">
        <v>106.7</v>
      </c>
      <c r="G231" s="38"/>
      <c r="H231" s="59" t="e">
        <f t="shared" si="35"/>
        <v>#DIV/0!</v>
      </c>
      <c r="I231" s="58"/>
      <c r="J231" s="58"/>
      <c r="K231" s="59" t="e">
        <f t="shared" si="36"/>
        <v>#DIV/0!</v>
      </c>
      <c r="L231" s="60"/>
      <c r="M231" s="58"/>
      <c r="N231" s="59" t="e">
        <f t="shared" si="37"/>
        <v>#DIV/0!</v>
      </c>
      <c r="O231" s="58"/>
      <c r="P231" s="58"/>
      <c r="Q231" s="59" t="e">
        <f t="shared" si="38"/>
        <v>#DIV/0!</v>
      </c>
      <c r="R231" s="58"/>
    </row>
    <row r="232" spans="2:18" ht="58.5" customHeight="1">
      <c r="B232" s="149"/>
      <c r="C232" s="21" t="s">
        <v>27</v>
      </c>
      <c r="D232" s="13">
        <f>D233+D234+D236+D237+D238</f>
        <v>0</v>
      </c>
      <c r="E232" s="13"/>
      <c r="F232" s="26">
        <v>106.7</v>
      </c>
      <c r="G232" s="13">
        <f t="shared" ref="G232:P232" si="42">G233+G234+G236+G237+G238</f>
        <v>0</v>
      </c>
      <c r="H232" s="59" t="e">
        <f t="shared" si="35"/>
        <v>#DIV/0!</v>
      </c>
      <c r="I232" s="58"/>
      <c r="J232" s="59">
        <f t="shared" si="42"/>
        <v>0</v>
      </c>
      <c r="K232" s="59" t="e">
        <f t="shared" si="36"/>
        <v>#DIV/0!</v>
      </c>
      <c r="L232" s="60"/>
      <c r="M232" s="59">
        <f t="shared" si="42"/>
        <v>0</v>
      </c>
      <c r="N232" s="59" t="e">
        <f t="shared" si="37"/>
        <v>#DIV/0!</v>
      </c>
      <c r="O232" s="58"/>
      <c r="P232" s="59">
        <f t="shared" si="42"/>
        <v>0</v>
      </c>
      <c r="Q232" s="59" t="e">
        <f t="shared" si="38"/>
        <v>#DIV/0!</v>
      </c>
      <c r="R232" s="58"/>
    </row>
    <row r="233" spans="2:18" ht="20.25" customHeight="1">
      <c r="B233" s="149"/>
      <c r="C233" s="21"/>
      <c r="D233" s="13"/>
      <c r="E233" s="9"/>
      <c r="F233" s="26">
        <v>106.7</v>
      </c>
      <c r="G233" s="38"/>
      <c r="H233" s="59" t="e">
        <f t="shared" si="35"/>
        <v>#DIV/0!</v>
      </c>
      <c r="I233" s="58"/>
      <c r="J233" s="58"/>
      <c r="K233" s="59" t="e">
        <f t="shared" si="36"/>
        <v>#DIV/0!</v>
      </c>
      <c r="L233" s="60"/>
      <c r="M233" s="58"/>
      <c r="N233" s="59" t="e">
        <f t="shared" si="37"/>
        <v>#DIV/0!</v>
      </c>
      <c r="O233" s="58"/>
      <c r="P233" s="58"/>
      <c r="Q233" s="59" t="e">
        <f t="shared" si="38"/>
        <v>#DIV/0!</v>
      </c>
      <c r="R233" s="58"/>
    </row>
    <row r="234" spans="2:18" ht="21" customHeight="1">
      <c r="B234" s="149"/>
      <c r="C234" s="21"/>
      <c r="D234" s="13"/>
      <c r="E234" s="9"/>
      <c r="F234" s="26">
        <v>106.7</v>
      </c>
      <c r="G234" s="38"/>
      <c r="H234" s="59" t="e">
        <f t="shared" si="35"/>
        <v>#DIV/0!</v>
      </c>
      <c r="I234" s="58"/>
      <c r="J234" s="58"/>
      <c r="K234" s="59" t="e">
        <f t="shared" si="36"/>
        <v>#DIV/0!</v>
      </c>
      <c r="L234" s="60"/>
      <c r="M234" s="58"/>
      <c r="N234" s="59" t="e">
        <f t="shared" si="37"/>
        <v>#DIV/0!</v>
      </c>
      <c r="O234" s="58"/>
      <c r="P234" s="58"/>
      <c r="Q234" s="59" t="e">
        <f t="shared" si="38"/>
        <v>#DIV/0!</v>
      </c>
      <c r="R234" s="58"/>
    </row>
    <row r="235" spans="2:18" ht="58.5" hidden="1" customHeight="1">
      <c r="B235" s="149"/>
      <c r="C235" s="21"/>
      <c r="D235" s="13"/>
      <c r="E235" s="9"/>
      <c r="F235" s="26">
        <v>104.6</v>
      </c>
      <c r="G235" s="38"/>
      <c r="H235" s="59" t="e">
        <f t="shared" si="35"/>
        <v>#DIV/0!</v>
      </c>
      <c r="I235" s="58"/>
      <c r="J235" s="58"/>
      <c r="K235" s="59" t="e">
        <f t="shared" si="36"/>
        <v>#DIV/0!</v>
      </c>
      <c r="L235" s="60"/>
      <c r="M235" s="58"/>
      <c r="N235" s="59" t="e">
        <f t="shared" si="37"/>
        <v>#DIV/0!</v>
      </c>
      <c r="O235" s="58"/>
      <c r="P235" s="58"/>
      <c r="Q235" s="59" t="e">
        <f t="shared" si="38"/>
        <v>#DIV/0!</v>
      </c>
      <c r="R235" s="58"/>
    </row>
    <row r="236" spans="2:18" ht="19.5" customHeight="1">
      <c r="B236" s="149"/>
      <c r="C236" s="21"/>
      <c r="D236" s="13"/>
      <c r="E236" s="9"/>
      <c r="F236" s="26">
        <v>106.7</v>
      </c>
      <c r="G236" s="38"/>
      <c r="H236" s="59" t="e">
        <f t="shared" si="35"/>
        <v>#DIV/0!</v>
      </c>
      <c r="I236" s="58"/>
      <c r="J236" s="58"/>
      <c r="K236" s="59" t="e">
        <f t="shared" si="36"/>
        <v>#DIV/0!</v>
      </c>
      <c r="L236" s="60"/>
      <c r="M236" s="58"/>
      <c r="N236" s="59" t="e">
        <f t="shared" si="37"/>
        <v>#DIV/0!</v>
      </c>
      <c r="O236" s="58"/>
      <c r="P236" s="58"/>
      <c r="Q236" s="59" t="e">
        <f t="shared" si="38"/>
        <v>#DIV/0!</v>
      </c>
      <c r="R236" s="58"/>
    </row>
    <row r="237" spans="2:18" ht="19.5" customHeight="1">
      <c r="B237" s="149"/>
      <c r="C237" s="21"/>
      <c r="D237" s="13"/>
      <c r="E237" s="9"/>
      <c r="F237" s="26">
        <v>106.7</v>
      </c>
      <c r="G237" s="38"/>
      <c r="H237" s="59" t="e">
        <f t="shared" si="35"/>
        <v>#DIV/0!</v>
      </c>
      <c r="I237" s="58"/>
      <c r="J237" s="58"/>
      <c r="K237" s="59" t="e">
        <f t="shared" si="36"/>
        <v>#DIV/0!</v>
      </c>
      <c r="L237" s="60"/>
      <c r="M237" s="58"/>
      <c r="N237" s="59" t="e">
        <f t="shared" si="37"/>
        <v>#DIV/0!</v>
      </c>
      <c r="O237" s="58"/>
      <c r="P237" s="58"/>
      <c r="Q237" s="59" t="e">
        <f t="shared" si="38"/>
        <v>#DIV/0!</v>
      </c>
      <c r="R237" s="58"/>
    </row>
    <row r="238" spans="2:18" ht="23.25" customHeight="1">
      <c r="B238" s="149"/>
      <c r="C238" s="21" t="s">
        <v>3</v>
      </c>
      <c r="D238" s="13"/>
      <c r="E238" s="9"/>
      <c r="F238" s="26">
        <v>106.7</v>
      </c>
      <c r="G238" s="38"/>
      <c r="H238" s="59" t="e">
        <f t="shared" si="35"/>
        <v>#DIV/0!</v>
      </c>
      <c r="I238" s="58"/>
      <c r="J238" s="58"/>
      <c r="K238" s="59" t="e">
        <f t="shared" si="36"/>
        <v>#DIV/0!</v>
      </c>
      <c r="L238" s="60"/>
      <c r="M238" s="58"/>
      <c r="N238" s="59" t="e">
        <f t="shared" si="37"/>
        <v>#DIV/0!</v>
      </c>
      <c r="O238" s="58"/>
      <c r="P238" s="58"/>
      <c r="Q238" s="59" t="e">
        <f t="shared" si="38"/>
        <v>#DIV/0!</v>
      </c>
      <c r="R238" s="58"/>
    </row>
    <row r="239" spans="2:18">
      <c r="B239" s="37"/>
    </row>
    <row r="240" spans="2:18">
      <c r="B240" s="37"/>
    </row>
    <row r="241" spans="2:2">
      <c r="B241" s="37"/>
    </row>
    <row r="242" spans="2:2">
      <c r="B242" s="37"/>
    </row>
    <row r="243" spans="2:2">
      <c r="B243" s="37"/>
    </row>
    <row r="244" spans="2:2">
      <c r="B244" s="37"/>
    </row>
    <row r="245" spans="2:2">
      <c r="B245" s="37"/>
    </row>
    <row r="246" spans="2:2">
      <c r="B246" s="37"/>
    </row>
    <row r="247" spans="2:2">
      <c r="B247" s="37"/>
    </row>
    <row r="248" spans="2:2">
      <c r="B248" s="37"/>
    </row>
    <row r="249" spans="2:2">
      <c r="B249" s="37"/>
    </row>
    <row r="250" spans="2:2">
      <c r="B250" s="37"/>
    </row>
    <row r="251" spans="2:2">
      <c r="B251" s="37"/>
    </row>
    <row r="252" spans="2:2">
      <c r="B252" s="37"/>
    </row>
    <row r="253" spans="2:2">
      <c r="B253" s="37"/>
    </row>
    <row r="254" spans="2:2">
      <c r="B254" s="37"/>
    </row>
    <row r="255" spans="2:2">
      <c r="B255" s="37"/>
    </row>
    <row r="256" spans="2:2">
      <c r="B256" s="37"/>
    </row>
    <row r="257" spans="2:2">
      <c r="B257" s="37"/>
    </row>
    <row r="258" spans="2:2">
      <c r="B258" s="37"/>
    </row>
    <row r="259" spans="2:2">
      <c r="B259" s="37"/>
    </row>
    <row r="260" spans="2:2">
      <c r="B260" s="37"/>
    </row>
    <row r="261" spans="2:2">
      <c r="B261" s="37"/>
    </row>
    <row r="262" spans="2:2">
      <c r="B262" s="37"/>
    </row>
    <row r="263" spans="2:2">
      <c r="B263" s="37"/>
    </row>
    <row r="264" spans="2:2">
      <c r="B264" s="37"/>
    </row>
    <row r="265" spans="2:2">
      <c r="B265" s="37"/>
    </row>
    <row r="266" spans="2:2">
      <c r="B266" s="37"/>
    </row>
    <row r="267" spans="2:2">
      <c r="B267" s="37"/>
    </row>
    <row r="268" spans="2:2">
      <c r="B268" s="37"/>
    </row>
    <row r="269" spans="2:2">
      <c r="B269" s="37"/>
    </row>
    <row r="270" spans="2:2">
      <c r="B270" s="37"/>
    </row>
    <row r="271" spans="2:2">
      <c r="B271" s="37"/>
    </row>
    <row r="272" spans="2:2">
      <c r="B272" s="37"/>
    </row>
    <row r="273" spans="2:2">
      <c r="B273" s="37"/>
    </row>
    <row r="274" spans="2:2">
      <c r="B274" s="37"/>
    </row>
    <row r="275" spans="2:2">
      <c r="B275" s="37"/>
    </row>
    <row r="276" spans="2:2">
      <c r="B276" s="37"/>
    </row>
    <row r="277" spans="2:2">
      <c r="B277" s="37"/>
    </row>
    <row r="278" spans="2:2">
      <c r="B278" s="37"/>
    </row>
    <row r="279" spans="2:2">
      <c r="B279" s="37"/>
    </row>
    <row r="280" spans="2:2">
      <c r="B280" s="37"/>
    </row>
    <row r="281" spans="2:2">
      <c r="B281" s="37"/>
    </row>
    <row r="282" spans="2:2">
      <c r="B282" s="37"/>
    </row>
    <row r="283" spans="2:2">
      <c r="B283" s="37"/>
    </row>
    <row r="284" spans="2:2">
      <c r="B284" s="37"/>
    </row>
    <row r="285" spans="2:2">
      <c r="B285" s="37"/>
    </row>
    <row r="286" spans="2:2">
      <c r="B286" s="37"/>
    </row>
    <row r="287" spans="2:2">
      <c r="B287" s="37"/>
    </row>
    <row r="288" spans="2:2">
      <c r="B288" s="37"/>
    </row>
    <row r="289" spans="2:2">
      <c r="B289" s="37"/>
    </row>
    <row r="290" spans="2:2">
      <c r="B290" s="37"/>
    </row>
    <row r="291" spans="2:2">
      <c r="B291" s="37"/>
    </row>
    <row r="292" spans="2:2">
      <c r="B292" s="37"/>
    </row>
    <row r="293" spans="2:2">
      <c r="B293" s="37"/>
    </row>
    <row r="294" spans="2:2">
      <c r="B294" s="37"/>
    </row>
    <row r="295" spans="2:2">
      <c r="B295" s="37"/>
    </row>
    <row r="296" spans="2:2">
      <c r="B296" s="37"/>
    </row>
    <row r="297" spans="2:2">
      <c r="B297" s="37"/>
    </row>
    <row r="298" spans="2:2">
      <c r="B298" s="37"/>
    </row>
    <row r="299" spans="2:2">
      <c r="B299" s="37"/>
    </row>
    <row r="300" spans="2:2">
      <c r="B300" s="37"/>
    </row>
    <row r="301" spans="2:2">
      <c r="B301" s="37"/>
    </row>
    <row r="302" spans="2:2">
      <c r="B302" s="37"/>
    </row>
    <row r="303" spans="2:2">
      <c r="B303" s="37"/>
    </row>
    <row r="304" spans="2:2">
      <c r="B304" s="37"/>
    </row>
    <row r="305" spans="2:2">
      <c r="B305" s="37"/>
    </row>
    <row r="306" spans="2:2">
      <c r="B306" s="37"/>
    </row>
    <row r="307" spans="2:2">
      <c r="B307" s="37"/>
    </row>
    <row r="308" spans="2:2">
      <c r="B308" s="37"/>
    </row>
    <row r="309" spans="2:2">
      <c r="B309" s="37"/>
    </row>
    <row r="310" spans="2:2">
      <c r="B310" s="37"/>
    </row>
    <row r="311" spans="2:2">
      <c r="B311" s="37"/>
    </row>
    <row r="312" spans="2:2">
      <c r="B312" s="37"/>
    </row>
    <row r="313" spans="2:2">
      <c r="B313" s="37"/>
    </row>
    <row r="314" spans="2:2">
      <c r="B314" s="37"/>
    </row>
    <row r="315" spans="2:2">
      <c r="B315" s="37"/>
    </row>
    <row r="316" spans="2:2">
      <c r="B316" s="37"/>
    </row>
    <row r="317" spans="2:2">
      <c r="B317" s="37"/>
    </row>
    <row r="318" spans="2:2">
      <c r="B318" s="37"/>
    </row>
    <row r="319" spans="2:2">
      <c r="B319" s="37"/>
    </row>
    <row r="320" spans="2:2">
      <c r="B320" s="37"/>
    </row>
    <row r="321" spans="2:2">
      <c r="B321" s="37"/>
    </row>
    <row r="322" spans="2:2">
      <c r="B322" s="37"/>
    </row>
    <row r="323" spans="2:2">
      <c r="B323" s="37"/>
    </row>
    <row r="324" spans="2:2">
      <c r="B324" s="37"/>
    </row>
    <row r="325" spans="2:2">
      <c r="B325" s="37"/>
    </row>
    <row r="326" spans="2:2">
      <c r="B326" s="37"/>
    </row>
    <row r="327" spans="2:2">
      <c r="B327" s="37"/>
    </row>
    <row r="328" spans="2:2">
      <c r="B328" s="37"/>
    </row>
    <row r="329" spans="2:2">
      <c r="B329" s="37"/>
    </row>
    <row r="330" spans="2:2">
      <c r="B330" s="37"/>
    </row>
    <row r="331" spans="2:2">
      <c r="B331" s="37"/>
    </row>
    <row r="332" spans="2:2">
      <c r="B332" s="37"/>
    </row>
    <row r="333" spans="2:2">
      <c r="B333" s="37"/>
    </row>
    <row r="334" spans="2:2">
      <c r="B334" s="37"/>
    </row>
    <row r="335" spans="2:2">
      <c r="B335" s="37"/>
    </row>
    <row r="336" spans="2:2">
      <c r="B336" s="37"/>
    </row>
    <row r="337" spans="2:2">
      <c r="B337" s="37"/>
    </row>
    <row r="338" spans="2:2">
      <c r="B338" s="37"/>
    </row>
    <row r="339" spans="2:2">
      <c r="B339" s="37"/>
    </row>
    <row r="340" spans="2:2">
      <c r="B340" s="37"/>
    </row>
    <row r="341" spans="2:2">
      <c r="B341" s="37"/>
    </row>
    <row r="342" spans="2:2">
      <c r="B342" s="37"/>
    </row>
    <row r="343" spans="2:2">
      <c r="B343" s="37"/>
    </row>
    <row r="344" spans="2:2">
      <c r="B344" s="37"/>
    </row>
    <row r="345" spans="2:2">
      <c r="B345" s="37"/>
    </row>
    <row r="346" spans="2:2">
      <c r="B346" s="37"/>
    </row>
  </sheetData>
  <mergeCells count="12">
    <mergeCell ref="A1:F2"/>
    <mergeCell ref="B231:B238"/>
    <mergeCell ref="C3:Q3"/>
    <mergeCell ref="C4:Q4"/>
    <mergeCell ref="C7:C9"/>
    <mergeCell ref="B7:B9"/>
    <mergeCell ref="C5:Q5"/>
    <mergeCell ref="D7:F7"/>
    <mergeCell ref="G7:I7"/>
    <mergeCell ref="J7:L7"/>
    <mergeCell ref="M7:O7"/>
    <mergeCell ref="P7:R7"/>
  </mergeCells>
  <pageMargins left="0.39370078740157483" right="0.39370078740157483" top="0.39370078740157483" bottom="0.74803149606299213" header="0.31496062992125984" footer="0.31496062992125984"/>
  <pageSetup paperSize="9" scale="5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1" sqref="A21"/>
    </sheetView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5" sqref="A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БАЗОВЫЙ</vt:lpstr>
      <vt:lpstr>ЦЕЛЕВОЙ</vt:lpstr>
      <vt:lpstr>КОНСЕРВАТИВНЫЙ</vt:lpstr>
      <vt:lpstr>Лист2</vt:lpstr>
      <vt:lpstr>Лист3</vt:lpstr>
      <vt:lpstr>БАЗОВЫЙ!Область_печати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Аксенова</dc:creator>
  <cp:lastModifiedBy>Полина</cp:lastModifiedBy>
  <cp:lastPrinted>2020-12-04T12:52:31Z</cp:lastPrinted>
  <dcterms:created xsi:type="dcterms:W3CDTF">2017-05-10T08:58:33Z</dcterms:created>
  <dcterms:modified xsi:type="dcterms:W3CDTF">2021-02-10T11:48:46Z</dcterms:modified>
</cp:coreProperties>
</file>